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DC86500-099F-430C-B3FC-FC5ACE311762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0 дней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J16" i="2"/>
  <c r="E34" i="2"/>
  <c r="F34" i="2"/>
  <c r="G34" i="2"/>
  <c r="H34" i="2"/>
  <c r="J34" i="2"/>
  <c r="E36" i="2"/>
  <c r="F36" i="2"/>
  <c r="G36" i="2"/>
  <c r="H36" i="2"/>
  <c r="J36" i="2"/>
  <c r="E48" i="2"/>
  <c r="F48" i="2"/>
  <c r="G48" i="2"/>
  <c r="H48" i="2"/>
  <c r="J48" i="2"/>
  <c r="E68" i="2"/>
  <c r="F68" i="2"/>
  <c r="G68" i="2"/>
  <c r="H68" i="2"/>
  <c r="J68" i="2"/>
  <c r="E70" i="2"/>
  <c r="F70" i="2"/>
  <c r="G70" i="2"/>
  <c r="H70" i="2"/>
  <c r="J70" i="2"/>
  <c r="E82" i="2"/>
  <c r="F82" i="2"/>
  <c r="G82" i="2"/>
  <c r="H82" i="2"/>
  <c r="J82" i="2"/>
  <c r="E102" i="2"/>
  <c r="F102" i="2"/>
  <c r="G102" i="2"/>
  <c r="H102" i="2"/>
  <c r="J102" i="2"/>
  <c r="E104" i="2"/>
  <c r="F104" i="2"/>
  <c r="G104" i="2"/>
  <c r="H104" i="2"/>
  <c r="J104" i="2"/>
  <c r="E114" i="2"/>
  <c r="F114" i="2"/>
  <c r="G114" i="2"/>
  <c r="H114" i="2"/>
  <c r="J114" i="2"/>
  <c r="E136" i="2"/>
  <c r="F136" i="2"/>
  <c r="G136" i="2"/>
  <c r="H136" i="2"/>
  <c r="J136" i="2"/>
  <c r="E138" i="2"/>
  <c r="F138" i="2"/>
  <c r="G138" i="2"/>
  <c r="H138" i="2"/>
  <c r="J138" i="2"/>
  <c r="E150" i="2"/>
  <c r="F150" i="2"/>
  <c r="G150" i="2"/>
  <c r="H150" i="2"/>
  <c r="J150" i="2"/>
  <c r="E168" i="2"/>
  <c r="F168" i="2"/>
  <c r="G168" i="2"/>
  <c r="H168" i="2"/>
  <c r="J168" i="2"/>
  <c r="E170" i="2"/>
  <c r="F170" i="2"/>
  <c r="G170" i="2"/>
  <c r="H170" i="2"/>
  <c r="J170" i="2"/>
  <c r="E182" i="2"/>
  <c r="F182" i="2"/>
  <c r="G182" i="2"/>
  <c r="H182" i="2"/>
  <c r="J182" i="2"/>
  <c r="E202" i="2"/>
  <c r="F202" i="2"/>
  <c r="G202" i="2"/>
  <c r="H202" i="2"/>
  <c r="J202" i="2"/>
  <c r="E204" i="2"/>
  <c r="F204" i="2"/>
  <c r="G204" i="2"/>
  <c r="H204" i="2"/>
  <c r="J204" i="2"/>
  <c r="E214" i="2"/>
  <c r="F214" i="2"/>
  <c r="G214" i="2"/>
  <c r="H214" i="2"/>
  <c r="J214" i="2"/>
  <c r="E232" i="2"/>
  <c r="F232" i="2"/>
  <c r="G232" i="2"/>
  <c r="H232" i="2"/>
  <c r="J232" i="2"/>
  <c r="E234" i="2"/>
  <c r="F234" i="2"/>
  <c r="G234" i="2"/>
  <c r="H234" i="2"/>
  <c r="J234" i="2"/>
  <c r="E246" i="2"/>
  <c r="F246" i="2"/>
  <c r="G246" i="2"/>
  <c r="H246" i="2"/>
  <c r="J246" i="2"/>
  <c r="E266" i="2"/>
  <c r="F266" i="2"/>
  <c r="G266" i="2"/>
  <c r="H266" i="2"/>
  <c r="J266" i="2"/>
  <c r="E268" i="2"/>
  <c r="F268" i="2"/>
  <c r="G268" i="2"/>
  <c r="H268" i="2"/>
  <c r="J268" i="2"/>
  <c r="E280" i="2"/>
  <c r="F280" i="2"/>
  <c r="G280" i="2"/>
  <c r="H280" i="2"/>
  <c r="J280" i="2"/>
  <c r="E300" i="2"/>
  <c r="F300" i="2"/>
  <c r="G300" i="2"/>
  <c r="H300" i="2"/>
  <c r="J300" i="2"/>
  <c r="E302" i="2"/>
  <c r="F302" i="2"/>
  <c r="G302" i="2"/>
  <c r="H302" i="2"/>
  <c r="J302" i="2"/>
  <c r="E314" i="2"/>
  <c r="F314" i="2"/>
  <c r="G314" i="2"/>
  <c r="H314" i="2"/>
  <c r="J314" i="2"/>
  <c r="E334" i="2"/>
  <c r="F334" i="2"/>
  <c r="G334" i="2"/>
  <c r="H334" i="2"/>
  <c r="J334" i="2"/>
  <c r="E336" i="2"/>
  <c r="F336" i="2"/>
  <c r="G336" i="2"/>
  <c r="H336" i="2"/>
  <c r="J336" i="2"/>
</calcChain>
</file>

<file path=xl/sharedStrings.xml><?xml version="1.0" encoding="utf-8"?>
<sst xmlns="http://schemas.openxmlformats.org/spreadsheetml/2006/main" count="216" uniqueCount="95">
  <si>
    <t xml:space="preserve">День № 1 - завтрак </t>
  </si>
  <si>
    <t>Прием пищи,наименование блюда</t>
  </si>
  <si>
    <t>Масса порции (г)</t>
  </si>
  <si>
    <t>Пищевые вещества</t>
  </si>
  <si>
    <t>Энергетическая ценность</t>
  </si>
  <si>
    <t>Творожная запеканка</t>
  </si>
  <si>
    <t>Чай с сахаром</t>
  </si>
  <si>
    <t>-</t>
  </si>
  <si>
    <t>Булочка</t>
  </si>
  <si>
    <t xml:space="preserve">День № 1 - обед </t>
  </si>
  <si>
    <t>Салат из свежих помидоров</t>
  </si>
  <si>
    <t>Б</t>
  </si>
  <si>
    <t>Ж</t>
  </si>
  <si>
    <t>У</t>
  </si>
  <si>
    <t>Суп картоф. С бобовыми</t>
  </si>
  <si>
    <t>Котлета мясная</t>
  </si>
  <si>
    <t>Картофельное пюре</t>
  </si>
  <si>
    <t>Хлеб пшеничный</t>
  </si>
  <si>
    <t>Хлеб ржаной</t>
  </si>
  <si>
    <t>Итого</t>
  </si>
  <si>
    <t>Итого за завтрак</t>
  </si>
  <si>
    <t>Итого за обед</t>
  </si>
  <si>
    <t xml:space="preserve">День № 2 - завтрак </t>
  </si>
  <si>
    <t xml:space="preserve">День № 2 - обед </t>
  </si>
  <si>
    <t>Каша манная</t>
  </si>
  <si>
    <t>180/5</t>
  </si>
  <si>
    <t>Бутерброд с сыром</t>
  </si>
  <si>
    <t>50/20</t>
  </si>
  <si>
    <t>Салат из капусты с зел.горошком</t>
  </si>
  <si>
    <t>Борщ со свежей капустой</t>
  </si>
  <si>
    <t>Каша гречневая рассыпчатая</t>
  </si>
  <si>
    <t>80/50</t>
  </si>
  <si>
    <t>Кисель</t>
  </si>
  <si>
    <t xml:space="preserve">День № 3 - завтрак </t>
  </si>
  <si>
    <t xml:space="preserve">День № 3 - обед </t>
  </si>
  <si>
    <t>Каша рисовая</t>
  </si>
  <si>
    <t>Чай с лимоном</t>
  </si>
  <si>
    <t>Салат из свежих огурцов</t>
  </si>
  <si>
    <t>Рассольник ленинградский</t>
  </si>
  <si>
    <t>Птица отварная</t>
  </si>
  <si>
    <t>Макароны отварные</t>
  </si>
  <si>
    <t>Компот из сухофруктов</t>
  </si>
  <si>
    <t xml:space="preserve">День № 4 - завтрак </t>
  </si>
  <si>
    <t xml:space="preserve">День № 4 - обед </t>
  </si>
  <si>
    <t xml:space="preserve">День № 5 - завтрак </t>
  </si>
  <si>
    <t xml:space="preserve">День № 5 - обед </t>
  </si>
  <si>
    <t>Суп молочный с макаронными изделиями</t>
  </si>
  <si>
    <t>Бутерброд с маслом</t>
  </si>
  <si>
    <t>Какао с молоком</t>
  </si>
  <si>
    <t>Салат из свежих и соленых огурцов</t>
  </si>
  <si>
    <t>Щи из свежей капусты с картофелем</t>
  </si>
  <si>
    <t>Рыба тушеная в томате с овощами</t>
  </si>
  <si>
    <t>Картофель отварной с маслом</t>
  </si>
  <si>
    <t>Напиток ягодный</t>
  </si>
  <si>
    <t>Омлет натуральный</t>
  </si>
  <si>
    <t>120/5</t>
  </si>
  <si>
    <t>Салат из свжих огурцов и помидоров</t>
  </si>
  <si>
    <t>Свекольник</t>
  </si>
  <si>
    <t>Плов из птицы</t>
  </si>
  <si>
    <t>Сок</t>
  </si>
  <si>
    <t xml:space="preserve">День № 6 - завтрак </t>
  </si>
  <si>
    <t xml:space="preserve">День № 6 - обед </t>
  </si>
  <si>
    <t>Каша овсяная молочная жидкая</t>
  </si>
  <si>
    <t>Салат из капусты , моркови и кукурузы</t>
  </si>
  <si>
    <t>Суп картофельный с клецками</t>
  </si>
  <si>
    <t>Котлеты рыбные</t>
  </si>
  <si>
    <t xml:space="preserve">День № 7 - завтрак </t>
  </si>
  <si>
    <t xml:space="preserve">День № 7 - обед </t>
  </si>
  <si>
    <t>Каша "дружба"</t>
  </si>
  <si>
    <t>Жаркое по-домашнему</t>
  </si>
  <si>
    <t>140/60</t>
  </si>
  <si>
    <t xml:space="preserve">День № 8 - завтрак </t>
  </si>
  <si>
    <t xml:space="preserve">День № 8 - обед </t>
  </si>
  <si>
    <t>Каша пшеничная молочная</t>
  </si>
  <si>
    <t>Уха с крупой</t>
  </si>
  <si>
    <t>Биточки мясные</t>
  </si>
  <si>
    <t xml:space="preserve">День № 9 - завтрак </t>
  </si>
  <si>
    <t xml:space="preserve">День № 9 - обед </t>
  </si>
  <si>
    <t>Салат из свеклы с солеными огурцами</t>
  </si>
  <si>
    <t>Оладьи из печени по-кунцевски</t>
  </si>
  <si>
    <t>Капуста тушеная</t>
  </si>
  <si>
    <t>Компот из яблок и лимона</t>
  </si>
  <si>
    <t xml:space="preserve">День № 10 - завтрак </t>
  </si>
  <si>
    <t xml:space="preserve">День № 10 - обед </t>
  </si>
  <si>
    <t>Суп-лапша домашняя</t>
  </si>
  <si>
    <t>Биточки из птицы</t>
  </si>
  <si>
    <t>Рис припущеный</t>
  </si>
  <si>
    <t>80/30</t>
  </si>
  <si>
    <t>Фрукты</t>
  </si>
  <si>
    <t>Гуляш мясной</t>
  </si>
  <si>
    <t>Оладьи со сгущеным молоком</t>
  </si>
  <si>
    <t>150/30</t>
  </si>
  <si>
    <t>Огурец соленый порционно</t>
  </si>
  <si>
    <t>Цена</t>
  </si>
  <si>
    <t xml:space="preserve">Приложение 6
к приказу от 02 апреля 2025  г. № 290
УТВЕРЖДАЮ
Директор МБОУ «СОШ №5» г.Усинска
  Е.А. Лашкова
Приказ от 02.04.2025 № 290
к приказу от 02 апреля 2025  г. №290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</si>
</sst>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7"/>
  <sheetViews>
    <sheetView tabSelected="1" zoomScaleSheetLayoutView="100" workbookViewId="0">
      <selection activeCell="A3" sqref="A3:C4"/>
    </sheetView>
  </sheetViews>
  <sheetFormatPr defaultRowHeight="15" x14ac:dyDescent="0.25"/>
  <sheetData>
    <row r="1" spans="1:11" ht="15" customHeight="1" x14ac:dyDescent="0.25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2"/>
      <c r="K1" s="2"/>
    </row>
    <row r="2" spans="1:11" ht="69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3"/>
      <c r="K2" s="3"/>
    </row>
    <row r="3" spans="1:11" ht="15.75" customHeight="1" thickBot="1" x14ac:dyDescent="0.3">
      <c r="A3" s="27" t="s">
        <v>1</v>
      </c>
      <c r="B3" s="28"/>
      <c r="C3" s="29"/>
      <c r="D3" s="33" t="s">
        <v>2</v>
      </c>
      <c r="E3" s="16" t="s">
        <v>3</v>
      </c>
      <c r="F3" s="18"/>
      <c r="G3" s="17"/>
      <c r="H3" s="12" t="s">
        <v>4</v>
      </c>
      <c r="I3" s="13"/>
      <c r="J3" s="12" t="s">
        <v>93</v>
      </c>
      <c r="K3" s="13"/>
    </row>
    <row r="4" spans="1:11" ht="28.5" customHeight="1" thickBot="1" x14ac:dyDescent="0.3">
      <c r="A4" s="30"/>
      <c r="B4" s="31"/>
      <c r="C4" s="32"/>
      <c r="D4" s="34"/>
      <c r="E4" s="1" t="s">
        <v>11</v>
      </c>
      <c r="F4" s="1" t="s">
        <v>12</v>
      </c>
      <c r="G4" s="1" t="s">
        <v>13</v>
      </c>
      <c r="H4" s="14"/>
      <c r="I4" s="15"/>
      <c r="J4" s="14"/>
      <c r="K4" s="15"/>
    </row>
    <row r="5" spans="1:11" ht="15.75" thickBot="1" x14ac:dyDescent="0.3">
      <c r="A5" s="16">
        <v>1</v>
      </c>
      <c r="B5" s="18"/>
      <c r="C5" s="17"/>
      <c r="D5" s="1">
        <v>2</v>
      </c>
      <c r="E5" s="1">
        <v>3</v>
      </c>
      <c r="F5" s="1">
        <v>4</v>
      </c>
      <c r="G5" s="1">
        <v>5</v>
      </c>
      <c r="H5" s="16">
        <v>6</v>
      </c>
      <c r="I5" s="17"/>
      <c r="J5" s="16">
        <v>7</v>
      </c>
      <c r="K5" s="17"/>
    </row>
    <row r="6" spans="1:11" x14ac:dyDescent="0.25">
      <c r="A6" s="19" t="s">
        <v>0</v>
      </c>
      <c r="B6" s="20"/>
      <c r="C6" s="21"/>
      <c r="D6" s="25"/>
      <c r="E6" s="25"/>
      <c r="F6" s="25"/>
      <c r="G6" s="25"/>
      <c r="H6" s="8"/>
      <c r="I6" s="9"/>
      <c r="J6" s="8"/>
      <c r="K6" s="9"/>
    </row>
    <row r="7" spans="1:11" ht="15.75" thickBot="1" x14ac:dyDescent="0.3">
      <c r="A7" s="22"/>
      <c r="B7" s="23"/>
      <c r="C7" s="24"/>
      <c r="D7" s="26"/>
      <c r="E7" s="26"/>
      <c r="F7" s="26"/>
      <c r="G7" s="26"/>
      <c r="H7" s="10"/>
      <c r="I7" s="11"/>
      <c r="J7" s="10"/>
      <c r="K7" s="11"/>
    </row>
    <row r="8" spans="1:11" x14ac:dyDescent="0.25">
      <c r="A8" s="4" t="s">
        <v>5</v>
      </c>
      <c r="B8" s="35"/>
      <c r="C8" s="5"/>
      <c r="D8" s="37">
        <v>200</v>
      </c>
      <c r="E8" s="37">
        <v>31.2</v>
      </c>
      <c r="F8" s="37">
        <v>23.3</v>
      </c>
      <c r="G8" s="37">
        <v>43.8</v>
      </c>
      <c r="H8" s="4">
        <v>509</v>
      </c>
      <c r="I8" s="5"/>
      <c r="J8" s="4"/>
      <c r="K8" s="5"/>
    </row>
    <row r="9" spans="1:11" ht="15.75" thickBot="1" x14ac:dyDescent="0.3">
      <c r="A9" s="6"/>
      <c r="B9" s="36"/>
      <c r="C9" s="7"/>
      <c r="D9" s="38"/>
      <c r="E9" s="38"/>
      <c r="F9" s="38"/>
      <c r="G9" s="38"/>
      <c r="H9" s="6"/>
      <c r="I9" s="7"/>
      <c r="J9" s="6"/>
      <c r="K9" s="7"/>
    </row>
    <row r="10" spans="1:11" x14ac:dyDescent="0.25">
      <c r="A10" s="4" t="s">
        <v>6</v>
      </c>
      <c r="B10" s="35"/>
      <c r="C10" s="5"/>
      <c r="D10" s="37">
        <v>200</v>
      </c>
      <c r="E10" s="37">
        <v>0.1</v>
      </c>
      <c r="F10" s="37" t="s">
        <v>7</v>
      </c>
      <c r="G10" s="37">
        <v>15.2</v>
      </c>
      <c r="H10" s="4">
        <v>59</v>
      </c>
      <c r="I10" s="5"/>
      <c r="J10" s="4"/>
      <c r="K10" s="5"/>
    </row>
    <row r="11" spans="1:11" ht="15.75" thickBot="1" x14ac:dyDescent="0.3">
      <c r="A11" s="6"/>
      <c r="B11" s="36"/>
      <c r="C11" s="7"/>
      <c r="D11" s="38"/>
      <c r="E11" s="38"/>
      <c r="F11" s="38"/>
      <c r="G11" s="38"/>
      <c r="H11" s="6"/>
      <c r="I11" s="7"/>
      <c r="J11" s="6"/>
      <c r="K11" s="7"/>
    </row>
    <row r="12" spans="1:11" x14ac:dyDescent="0.25">
      <c r="A12" s="4" t="s">
        <v>8</v>
      </c>
      <c r="B12" s="35"/>
      <c r="C12" s="5"/>
      <c r="D12" s="37">
        <v>50</v>
      </c>
      <c r="E12" s="37">
        <v>4.37</v>
      </c>
      <c r="F12" s="37">
        <v>7.07</v>
      </c>
      <c r="G12" s="37">
        <v>36.799999999999997</v>
      </c>
      <c r="H12" s="4">
        <v>228.2</v>
      </c>
      <c r="I12" s="5"/>
      <c r="J12" s="4"/>
      <c r="K12" s="5"/>
    </row>
    <row r="13" spans="1:11" ht="15.75" thickBot="1" x14ac:dyDescent="0.3">
      <c r="A13" s="6"/>
      <c r="B13" s="36"/>
      <c r="C13" s="7"/>
      <c r="D13" s="38"/>
      <c r="E13" s="38"/>
      <c r="F13" s="38"/>
      <c r="G13" s="38"/>
      <c r="H13" s="6"/>
      <c r="I13" s="7"/>
      <c r="J13" s="6"/>
      <c r="K13" s="7"/>
    </row>
    <row r="14" spans="1:11" x14ac:dyDescent="0.25">
      <c r="A14" s="4" t="s">
        <v>88</v>
      </c>
      <c r="B14" s="35"/>
      <c r="C14" s="5"/>
      <c r="D14" s="37">
        <v>120</v>
      </c>
      <c r="E14" s="37" t="s">
        <v>7</v>
      </c>
      <c r="F14" s="37" t="s">
        <v>7</v>
      </c>
      <c r="G14" s="37" t="s">
        <v>7</v>
      </c>
      <c r="H14" s="4">
        <v>94</v>
      </c>
      <c r="I14" s="5"/>
      <c r="J14" s="4"/>
      <c r="K14" s="5"/>
    </row>
    <row r="15" spans="1:11" ht="15.75" thickBot="1" x14ac:dyDescent="0.3">
      <c r="A15" s="6"/>
      <c r="B15" s="36"/>
      <c r="C15" s="7"/>
      <c r="D15" s="38"/>
      <c r="E15" s="38"/>
      <c r="F15" s="38"/>
      <c r="G15" s="38"/>
      <c r="H15" s="6"/>
      <c r="I15" s="7"/>
      <c r="J15" s="6"/>
      <c r="K15" s="7"/>
    </row>
    <row r="16" spans="1:11" x14ac:dyDescent="0.25">
      <c r="A16" s="39" t="s">
        <v>20</v>
      </c>
      <c r="B16" s="40"/>
      <c r="C16" s="41"/>
      <c r="D16" s="37"/>
      <c r="E16" s="37">
        <f>E8+E10+E12</f>
        <v>35.67</v>
      </c>
      <c r="F16" s="37">
        <f>F8+F12</f>
        <v>30.37</v>
      </c>
      <c r="G16" s="37">
        <f>G8+G10+G12</f>
        <v>95.8</v>
      </c>
      <c r="H16" s="4">
        <f>H8+H10+H12+H14</f>
        <v>890.2</v>
      </c>
      <c r="I16" s="5"/>
      <c r="J16" s="4">
        <f>J6+J8+J10+J12+J14</f>
        <v>0</v>
      </c>
      <c r="K16" s="5"/>
    </row>
    <row r="17" spans="1:11" ht="1.5" customHeight="1" thickBot="1" x14ac:dyDescent="0.3">
      <c r="A17" s="42"/>
      <c r="B17" s="43"/>
      <c r="C17" s="44"/>
      <c r="D17" s="38"/>
      <c r="E17" s="38"/>
      <c r="F17" s="38"/>
      <c r="G17" s="38"/>
      <c r="H17" s="6"/>
      <c r="I17" s="7"/>
      <c r="J17" s="6"/>
      <c r="K17" s="7"/>
    </row>
    <row r="18" spans="1:11" x14ac:dyDescent="0.25">
      <c r="A18" s="19" t="s">
        <v>9</v>
      </c>
      <c r="B18" s="20"/>
      <c r="C18" s="21"/>
      <c r="D18" s="37"/>
      <c r="E18" s="37"/>
      <c r="F18" s="37"/>
      <c r="G18" s="37"/>
      <c r="H18" s="4"/>
      <c r="I18" s="5"/>
      <c r="J18" s="4"/>
      <c r="K18" s="5"/>
    </row>
    <row r="19" spans="1:11" ht="15.75" thickBot="1" x14ac:dyDescent="0.3">
      <c r="A19" s="22"/>
      <c r="B19" s="23"/>
      <c r="C19" s="24"/>
      <c r="D19" s="38"/>
      <c r="E19" s="38"/>
      <c r="F19" s="38"/>
      <c r="G19" s="38"/>
      <c r="H19" s="6"/>
      <c r="I19" s="7"/>
      <c r="J19" s="6"/>
      <c r="K19" s="7"/>
    </row>
    <row r="20" spans="1:11" x14ac:dyDescent="0.25">
      <c r="A20" s="4" t="s">
        <v>10</v>
      </c>
      <c r="B20" s="35"/>
      <c r="C20" s="5"/>
      <c r="D20" s="37">
        <v>100</v>
      </c>
      <c r="E20" s="37">
        <v>2</v>
      </c>
      <c r="F20" s="37">
        <v>5.6</v>
      </c>
      <c r="G20" s="37">
        <v>4.8</v>
      </c>
      <c r="H20" s="4">
        <v>77</v>
      </c>
      <c r="I20" s="5"/>
      <c r="J20" s="4"/>
      <c r="K20" s="5"/>
    </row>
    <row r="21" spans="1:11" ht="15.75" thickBot="1" x14ac:dyDescent="0.3">
      <c r="A21" s="6"/>
      <c r="B21" s="36"/>
      <c r="C21" s="7"/>
      <c r="D21" s="38"/>
      <c r="E21" s="38"/>
      <c r="F21" s="38"/>
      <c r="G21" s="38"/>
      <c r="H21" s="6"/>
      <c r="I21" s="7"/>
      <c r="J21" s="6"/>
      <c r="K21" s="7"/>
    </row>
    <row r="22" spans="1:11" x14ac:dyDescent="0.25">
      <c r="A22" s="4" t="s">
        <v>14</v>
      </c>
      <c r="B22" s="35"/>
      <c r="C22" s="5"/>
      <c r="D22" s="37">
        <v>300</v>
      </c>
      <c r="E22" s="37">
        <v>3.51</v>
      </c>
      <c r="F22" s="37">
        <v>5.83</v>
      </c>
      <c r="G22" s="37">
        <v>20.41</v>
      </c>
      <c r="H22" s="4">
        <v>148.18</v>
      </c>
      <c r="I22" s="5"/>
      <c r="J22" s="4"/>
      <c r="K22" s="5"/>
    </row>
    <row r="23" spans="1:11" ht="15.75" thickBot="1" x14ac:dyDescent="0.3">
      <c r="A23" s="6"/>
      <c r="B23" s="36"/>
      <c r="C23" s="7"/>
      <c r="D23" s="38"/>
      <c r="E23" s="38"/>
      <c r="F23" s="38"/>
      <c r="G23" s="38"/>
      <c r="H23" s="6"/>
      <c r="I23" s="7"/>
      <c r="J23" s="6"/>
      <c r="K23" s="7"/>
    </row>
    <row r="24" spans="1:11" x14ac:dyDescent="0.25">
      <c r="A24" s="4" t="s">
        <v>15</v>
      </c>
      <c r="B24" s="35"/>
      <c r="C24" s="5"/>
      <c r="D24" s="37">
        <v>100</v>
      </c>
      <c r="E24" s="37">
        <v>21.85</v>
      </c>
      <c r="F24" s="37">
        <v>14.4</v>
      </c>
      <c r="G24" s="37">
        <v>0.21</v>
      </c>
      <c r="H24" s="4">
        <v>217.84</v>
      </c>
      <c r="I24" s="5"/>
      <c r="J24" s="4"/>
      <c r="K24" s="5"/>
    </row>
    <row r="25" spans="1:11" ht="15.75" thickBot="1" x14ac:dyDescent="0.3">
      <c r="A25" s="6"/>
      <c r="B25" s="36"/>
      <c r="C25" s="7"/>
      <c r="D25" s="38"/>
      <c r="E25" s="38"/>
      <c r="F25" s="38"/>
      <c r="G25" s="38"/>
      <c r="H25" s="6"/>
      <c r="I25" s="7"/>
      <c r="J25" s="6"/>
      <c r="K25" s="7"/>
    </row>
    <row r="26" spans="1:11" x14ac:dyDescent="0.25">
      <c r="A26" s="4" t="s">
        <v>16</v>
      </c>
      <c r="B26" s="35"/>
      <c r="C26" s="5"/>
      <c r="D26" s="37">
        <v>180</v>
      </c>
      <c r="E26" s="37">
        <v>3.7</v>
      </c>
      <c r="F26" s="37">
        <v>5.9</v>
      </c>
      <c r="G26" s="37">
        <v>24</v>
      </c>
      <c r="H26" s="4">
        <v>166</v>
      </c>
      <c r="I26" s="5"/>
      <c r="J26" s="4"/>
      <c r="K26" s="5"/>
    </row>
    <row r="27" spans="1:11" ht="15.75" thickBot="1" x14ac:dyDescent="0.3">
      <c r="A27" s="6"/>
      <c r="B27" s="36"/>
      <c r="C27" s="7"/>
      <c r="D27" s="38"/>
      <c r="E27" s="38"/>
      <c r="F27" s="38"/>
      <c r="G27" s="38"/>
      <c r="H27" s="6"/>
      <c r="I27" s="7"/>
      <c r="J27" s="6"/>
      <c r="K27" s="7"/>
    </row>
    <row r="28" spans="1:11" x14ac:dyDescent="0.25">
      <c r="A28" s="4" t="s">
        <v>81</v>
      </c>
      <c r="B28" s="35"/>
      <c r="C28" s="5"/>
      <c r="D28" s="37">
        <v>200</v>
      </c>
      <c r="E28" s="37">
        <v>0.16</v>
      </c>
      <c r="F28" s="37" t="s">
        <v>7</v>
      </c>
      <c r="G28" s="37">
        <v>11.9</v>
      </c>
      <c r="H28" s="4">
        <v>60.64</v>
      </c>
      <c r="I28" s="5"/>
      <c r="J28" s="4"/>
      <c r="K28" s="5"/>
    </row>
    <row r="29" spans="1:11" ht="15.75" thickBot="1" x14ac:dyDescent="0.3">
      <c r="A29" s="6"/>
      <c r="B29" s="36"/>
      <c r="C29" s="7"/>
      <c r="D29" s="38"/>
      <c r="E29" s="38"/>
      <c r="F29" s="38"/>
      <c r="G29" s="38"/>
      <c r="H29" s="6"/>
      <c r="I29" s="7"/>
      <c r="J29" s="6"/>
      <c r="K29" s="7"/>
    </row>
    <row r="30" spans="1:11" x14ac:dyDescent="0.25">
      <c r="A30" s="4" t="s">
        <v>17</v>
      </c>
      <c r="B30" s="35"/>
      <c r="C30" s="5"/>
      <c r="D30" s="37">
        <v>30</v>
      </c>
      <c r="E30" s="37">
        <v>3.4</v>
      </c>
      <c r="F30" s="37">
        <v>0.9</v>
      </c>
      <c r="G30" s="37">
        <v>21.9</v>
      </c>
      <c r="H30" s="4">
        <v>105</v>
      </c>
      <c r="I30" s="5"/>
      <c r="J30" s="4"/>
      <c r="K30" s="5"/>
    </row>
    <row r="31" spans="1:11" ht="15.75" thickBot="1" x14ac:dyDescent="0.3">
      <c r="A31" s="6"/>
      <c r="B31" s="36"/>
      <c r="C31" s="7"/>
      <c r="D31" s="38"/>
      <c r="E31" s="38"/>
      <c r="F31" s="38"/>
      <c r="G31" s="38"/>
      <c r="H31" s="6"/>
      <c r="I31" s="7"/>
      <c r="J31" s="6"/>
      <c r="K31" s="7"/>
    </row>
    <row r="32" spans="1:11" x14ac:dyDescent="0.25">
      <c r="A32" s="4" t="s">
        <v>18</v>
      </c>
      <c r="B32" s="35"/>
      <c r="C32" s="5"/>
      <c r="D32" s="37">
        <v>30</v>
      </c>
      <c r="E32" s="37">
        <v>0.36</v>
      </c>
      <c r="F32" s="37">
        <v>0.25</v>
      </c>
      <c r="G32" s="37">
        <v>0.78</v>
      </c>
      <c r="H32" s="4">
        <v>36.1</v>
      </c>
      <c r="I32" s="5"/>
      <c r="J32" s="4"/>
      <c r="K32" s="5"/>
    </row>
    <row r="33" spans="1:11" ht="15.75" thickBot="1" x14ac:dyDescent="0.3">
      <c r="A33" s="6"/>
      <c r="B33" s="36"/>
      <c r="C33" s="7"/>
      <c r="D33" s="38"/>
      <c r="E33" s="38"/>
      <c r="F33" s="38"/>
      <c r="G33" s="38"/>
      <c r="H33" s="6"/>
      <c r="I33" s="7"/>
      <c r="J33" s="6"/>
      <c r="K33" s="7"/>
    </row>
    <row r="34" spans="1:11" ht="15.75" thickBot="1" x14ac:dyDescent="0.3">
      <c r="A34" s="39" t="s">
        <v>21</v>
      </c>
      <c r="B34" s="40"/>
      <c r="C34" s="41"/>
      <c r="D34" s="37"/>
      <c r="E34" s="37">
        <f>E20+E22+E24+E26+E28+E30+E32</f>
        <v>34.979999999999997</v>
      </c>
      <c r="F34" s="37">
        <f>F20+F22+F24+F26+F30+F32</f>
        <v>32.879999999999995</v>
      </c>
      <c r="G34" s="37">
        <f>G20+G22+G24+G26+G28+G30+G32</f>
        <v>84</v>
      </c>
      <c r="H34" s="4">
        <f>H20+H22+H24+H26+H28+H30+H32</f>
        <v>810.76</v>
      </c>
      <c r="I34" s="5"/>
      <c r="J34" s="4">
        <f>J20+J22+J24+J26+J28+J30+J32</f>
        <v>0</v>
      </c>
      <c r="K34" s="5"/>
    </row>
    <row r="35" spans="1:11" ht="15.75" hidden="1" customHeight="1" thickBot="1" x14ac:dyDescent="0.3">
      <c r="A35" s="42"/>
      <c r="B35" s="43"/>
      <c r="C35" s="44"/>
      <c r="D35" s="38"/>
      <c r="E35" s="38"/>
      <c r="F35" s="38"/>
      <c r="G35" s="38"/>
      <c r="H35" s="6"/>
      <c r="I35" s="7"/>
      <c r="J35" s="6"/>
      <c r="K35" s="7"/>
    </row>
    <row r="36" spans="1:11" x14ac:dyDescent="0.25">
      <c r="A36" s="39" t="s">
        <v>19</v>
      </c>
      <c r="B36" s="40"/>
      <c r="C36" s="41"/>
      <c r="D36" s="37"/>
      <c r="E36" s="37">
        <f>E16+E34</f>
        <v>70.650000000000006</v>
      </c>
      <c r="F36" s="37">
        <f>F16+F34</f>
        <v>63.25</v>
      </c>
      <c r="G36" s="37">
        <f>G16+G34</f>
        <v>179.8</v>
      </c>
      <c r="H36" s="4">
        <f>H16+H34</f>
        <v>1700.96</v>
      </c>
      <c r="I36" s="5"/>
      <c r="J36" s="4">
        <f>J16+J34</f>
        <v>0</v>
      </c>
      <c r="K36" s="5"/>
    </row>
    <row r="37" spans="1:11" ht="0.75" customHeight="1" thickBot="1" x14ac:dyDescent="0.3">
      <c r="A37" s="42"/>
      <c r="B37" s="43"/>
      <c r="C37" s="44"/>
      <c r="D37" s="38"/>
      <c r="E37" s="38"/>
      <c r="F37" s="38"/>
      <c r="G37" s="38"/>
      <c r="H37" s="6"/>
      <c r="I37" s="7"/>
      <c r="J37" s="6"/>
      <c r="K37" s="7"/>
    </row>
    <row r="38" spans="1:11" x14ac:dyDescent="0.25">
      <c r="A38" s="19" t="s">
        <v>22</v>
      </c>
      <c r="B38" s="20"/>
      <c r="C38" s="21"/>
      <c r="D38" s="25"/>
      <c r="E38" s="25"/>
      <c r="F38" s="25"/>
      <c r="G38" s="25"/>
      <c r="H38" s="8"/>
      <c r="I38" s="9"/>
      <c r="J38" s="8"/>
      <c r="K38" s="9"/>
    </row>
    <row r="39" spans="1:11" ht="15.75" thickBot="1" x14ac:dyDescent="0.3">
      <c r="A39" s="22"/>
      <c r="B39" s="23"/>
      <c r="C39" s="24"/>
      <c r="D39" s="26"/>
      <c r="E39" s="26"/>
      <c r="F39" s="26"/>
      <c r="G39" s="26"/>
      <c r="H39" s="10"/>
      <c r="I39" s="11"/>
      <c r="J39" s="10"/>
      <c r="K39" s="11"/>
    </row>
    <row r="40" spans="1:11" x14ac:dyDescent="0.25">
      <c r="A40" s="4" t="s">
        <v>24</v>
      </c>
      <c r="B40" s="35"/>
      <c r="C40" s="5"/>
      <c r="D40" s="37" t="s">
        <v>25</v>
      </c>
      <c r="E40" s="37">
        <v>5.4</v>
      </c>
      <c r="F40" s="37">
        <v>7.2</v>
      </c>
      <c r="G40" s="37">
        <v>26.8</v>
      </c>
      <c r="H40" s="4">
        <v>194</v>
      </c>
      <c r="I40" s="5"/>
      <c r="J40" s="4"/>
      <c r="K40" s="5"/>
    </row>
    <row r="41" spans="1:11" ht="15.75" thickBot="1" x14ac:dyDescent="0.3">
      <c r="A41" s="6"/>
      <c r="B41" s="36"/>
      <c r="C41" s="7"/>
      <c r="D41" s="38"/>
      <c r="E41" s="38"/>
      <c r="F41" s="38"/>
      <c r="G41" s="38"/>
      <c r="H41" s="6"/>
      <c r="I41" s="7"/>
      <c r="J41" s="6"/>
      <c r="K41" s="7"/>
    </row>
    <row r="42" spans="1:11" x14ac:dyDescent="0.25">
      <c r="A42" s="4" t="s">
        <v>26</v>
      </c>
      <c r="B42" s="35"/>
      <c r="C42" s="5"/>
      <c r="D42" s="37" t="s">
        <v>27</v>
      </c>
      <c r="E42" s="37">
        <v>9.1999999999999993</v>
      </c>
      <c r="F42" s="37">
        <v>5.8</v>
      </c>
      <c r="G42" s="37">
        <v>24.2</v>
      </c>
      <c r="H42" s="4">
        <v>190</v>
      </c>
      <c r="I42" s="5"/>
      <c r="J42" s="4"/>
      <c r="K42" s="5"/>
    </row>
    <row r="43" spans="1:11" ht="15.75" thickBot="1" x14ac:dyDescent="0.3">
      <c r="A43" s="6"/>
      <c r="B43" s="36"/>
      <c r="C43" s="7"/>
      <c r="D43" s="38"/>
      <c r="E43" s="38"/>
      <c r="F43" s="38"/>
      <c r="G43" s="38"/>
      <c r="H43" s="6"/>
      <c r="I43" s="7"/>
      <c r="J43" s="6"/>
      <c r="K43" s="7"/>
    </row>
    <row r="44" spans="1:11" x14ac:dyDescent="0.25">
      <c r="A44" s="4" t="s">
        <v>6</v>
      </c>
      <c r="B44" s="35"/>
      <c r="C44" s="5"/>
      <c r="D44" s="37">
        <v>200</v>
      </c>
      <c r="E44" s="37">
        <v>0.1</v>
      </c>
      <c r="F44" s="37" t="s">
        <v>7</v>
      </c>
      <c r="G44" s="37">
        <v>15.2</v>
      </c>
      <c r="H44" s="4">
        <v>59</v>
      </c>
      <c r="I44" s="5"/>
      <c r="J44" s="4"/>
      <c r="K44" s="5"/>
    </row>
    <row r="45" spans="1:11" ht="15.75" thickBot="1" x14ac:dyDescent="0.3">
      <c r="A45" s="6"/>
      <c r="B45" s="36"/>
      <c r="C45" s="7"/>
      <c r="D45" s="38"/>
      <c r="E45" s="38"/>
      <c r="F45" s="38"/>
      <c r="G45" s="38"/>
      <c r="H45" s="6"/>
      <c r="I45" s="7"/>
      <c r="J45" s="6"/>
      <c r="K45" s="7"/>
    </row>
    <row r="46" spans="1:11" x14ac:dyDescent="0.25">
      <c r="A46" s="4" t="s">
        <v>88</v>
      </c>
      <c r="B46" s="35"/>
      <c r="C46" s="5"/>
      <c r="D46" s="45">
        <v>0.12</v>
      </c>
      <c r="E46" s="37" t="s">
        <v>7</v>
      </c>
      <c r="F46" s="37" t="s">
        <v>7</v>
      </c>
      <c r="G46" s="37" t="s">
        <v>7</v>
      </c>
      <c r="H46" s="4">
        <v>60</v>
      </c>
      <c r="I46" s="5"/>
      <c r="J46" s="4"/>
      <c r="K46" s="5"/>
    </row>
    <row r="47" spans="1:11" ht="15.75" thickBot="1" x14ac:dyDescent="0.3">
      <c r="A47" s="6"/>
      <c r="B47" s="36"/>
      <c r="C47" s="7"/>
      <c r="D47" s="46"/>
      <c r="E47" s="38"/>
      <c r="F47" s="38"/>
      <c r="G47" s="38"/>
      <c r="H47" s="6"/>
      <c r="I47" s="7"/>
      <c r="J47" s="6"/>
      <c r="K47" s="7"/>
    </row>
    <row r="48" spans="1:11" x14ac:dyDescent="0.25">
      <c r="A48" s="39" t="s">
        <v>20</v>
      </c>
      <c r="B48" s="40"/>
      <c r="C48" s="41"/>
      <c r="D48" s="37"/>
      <c r="E48" s="37">
        <f>E40+E42+E44</f>
        <v>14.7</v>
      </c>
      <c r="F48" s="37">
        <f>F40+F42</f>
        <v>13</v>
      </c>
      <c r="G48" s="37">
        <f>G40+G42+G44</f>
        <v>66.2</v>
      </c>
      <c r="H48" s="4">
        <f>H40+H42+H44+H46</f>
        <v>503</v>
      </c>
      <c r="I48" s="5"/>
      <c r="J48" s="4">
        <f>J38+J40+J42+J44+J46</f>
        <v>0</v>
      </c>
      <c r="K48" s="5"/>
    </row>
    <row r="49" spans="1:11" ht="15.75" thickBot="1" x14ac:dyDescent="0.3">
      <c r="A49" s="42"/>
      <c r="B49" s="43"/>
      <c r="C49" s="44"/>
      <c r="D49" s="38"/>
      <c r="E49" s="38"/>
      <c r="F49" s="38"/>
      <c r="G49" s="38"/>
      <c r="H49" s="6"/>
      <c r="I49" s="7"/>
      <c r="J49" s="6"/>
      <c r="K49" s="7"/>
    </row>
    <row r="50" spans="1:11" x14ac:dyDescent="0.25">
      <c r="A50" s="19" t="s">
        <v>23</v>
      </c>
      <c r="B50" s="20"/>
      <c r="C50" s="21"/>
      <c r="D50" s="37"/>
      <c r="E50" s="37"/>
      <c r="F50" s="37"/>
      <c r="G50" s="37"/>
      <c r="H50" s="4"/>
      <c r="I50" s="5"/>
      <c r="J50" s="4"/>
      <c r="K50" s="5"/>
    </row>
    <row r="51" spans="1:11" ht="15.75" thickBot="1" x14ac:dyDescent="0.3">
      <c r="A51" s="22"/>
      <c r="B51" s="23"/>
      <c r="C51" s="24"/>
      <c r="D51" s="38"/>
      <c r="E51" s="38"/>
      <c r="F51" s="38"/>
      <c r="G51" s="38"/>
      <c r="H51" s="6"/>
      <c r="I51" s="7"/>
      <c r="J51" s="6"/>
      <c r="K51" s="7"/>
    </row>
    <row r="52" spans="1:11" ht="15" customHeight="1" x14ac:dyDescent="0.25">
      <c r="A52" s="47" t="s">
        <v>28</v>
      </c>
      <c r="B52" s="48"/>
      <c r="C52" s="49"/>
      <c r="D52" s="37">
        <v>100</v>
      </c>
      <c r="E52" s="37">
        <v>3.8</v>
      </c>
      <c r="F52" s="37">
        <v>9.1</v>
      </c>
      <c r="G52" s="37">
        <v>5.2</v>
      </c>
      <c r="H52" s="4">
        <v>118</v>
      </c>
      <c r="I52" s="5"/>
      <c r="J52" s="4"/>
      <c r="K52" s="5"/>
    </row>
    <row r="53" spans="1:11" ht="15.75" thickBot="1" x14ac:dyDescent="0.3">
      <c r="A53" s="50"/>
      <c r="B53" s="51"/>
      <c r="C53" s="52"/>
      <c r="D53" s="38"/>
      <c r="E53" s="38"/>
      <c r="F53" s="38"/>
      <c r="G53" s="38"/>
      <c r="H53" s="6"/>
      <c r="I53" s="7"/>
      <c r="J53" s="6"/>
      <c r="K53" s="7"/>
    </row>
    <row r="54" spans="1:11" x14ac:dyDescent="0.25">
      <c r="A54" s="4" t="s">
        <v>29</v>
      </c>
      <c r="B54" s="35"/>
      <c r="C54" s="5"/>
      <c r="D54" s="37">
        <v>300</v>
      </c>
      <c r="E54" s="37">
        <v>2</v>
      </c>
      <c r="F54" s="37">
        <v>6</v>
      </c>
      <c r="G54" s="37">
        <v>14</v>
      </c>
      <c r="H54" s="4">
        <v>117</v>
      </c>
      <c r="I54" s="5"/>
      <c r="J54" s="4"/>
      <c r="K54" s="5"/>
    </row>
    <row r="55" spans="1:11" ht="15.75" thickBot="1" x14ac:dyDescent="0.3">
      <c r="A55" s="6"/>
      <c r="B55" s="36"/>
      <c r="C55" s="7"/>
      <c r="D55" s="38"/>
      <c r="E55" s="38"/>
      <c r="F55" s="38"/>
      <c r="G55" s="38"/>
      <c r="H55" s="6"/>
      <c r="I55" s="7"/>
      <c r="J55" s="6"/>
      <c r="K55" s="7"/>
    </row>
    <row r="56" spans="1:11" x14ac:dyDescent="0.25">
      <c r="A56" s="4" t="s">
        <v>30</v>
      </c>
      <c r="B56" s="35"/>
      <c r="C56" s="5"/>
      <c r="D56" s="37">
        <v>150</v>
      </c>
      <c r="E56" s="37">
        <v>8.73</v>
      </c>
      <c r="F56" s="37">
        <v>5.5</v>
      </c>
      <c r="G56" s="37">
        <v>45</v>
      </c>
      <c r="H56" s="4">
        <v>175.87</v>
      </c>
      <c r="I56" s="5"/>
      <c r="J56" s="4"/>
      <c r="K56" s="5"/>
    </row>
    <row r="57" spans="1:11" ht="15.75" thickBot="1" x14ac:dyDescent="0.3">
      <c r="A57" s="6"/>
      <c r="B57" s="36"/>
      <c r="C57" s="7"/>
      <c r="D57" s="38"/>
      <c r="E57" s="38"/>
      <c r="F57" s="38"/>
      <c r="G57" s="38"/>
      <c r="H57" s="6"/>
      <c r="I57" s="7"/>
      <c r="J57" s="6"/>
      <c r="K57" s="7"/>
    </row>
    <row r="58" spans="1:11" x14ac:dyDescent="0.25">
      <c r="A58" s="4" t="s">
        <v>89</v>
      </c>
      <c r="B58" s="35"/>
      <c r="C58" s="5"/>
      <c r="D58" s="37" t="s">
        <v>31</v>
      </c>
      <c r="E58" s="37">
        <v>22.3</v>
      </c>
      <c r="F58" s="37">
        <v>21.4</v>
      </c>
      <c r="G58" s="37">
        <v>3.8</v>
      </c>
      <c r="H58" s="4">
        <v>297</v>
      </c>
      <c r="I58" s="5"/>
      <c r="J58" s="4"/>
      <c r="K58" s="5"/>
    </row>
    <row r="59" spans="1:11" ht="15.75" thickBot="1" x14ac:dyDescent="0.3">
      <c r="A59" s="6"/>
      <c r="B59" s="36"/>
      <c r="C59" s="7"/>
      <c r="D59" s="38"/>
      <c r="E59" s="38"/>
      <c r="F59" s="38"/>
      <c r="G59" s="38"/>
      <c r="H59" s="6"/>
      <c r="I59" s="7"/>
      <c r="J59" s="6"/>
      <c r="K59" s="7"/>
    </row>
    <row r="60" spans="1:11" x14ac:dyDescent="0.25">
      <c r="A60" s="4" t="s">
        <v>32</v>
      </c>
      <c r="B60" s="35"/>
      <c r="C60" s="5"/>
      <c r="D60" s="37">
        <v>200</v>
      </c>
      <c r="E60" s="37" t="s">
        <v>7</v>
      </c>
      <c r="F60" s="37" t="s">
        <v>7</v>
      </c>
      <c r="G60" s="37">
        <v>20</v>
      </c>
      <c r="H60" s="4">
        <v>76</v>
      </c>
      <c r="I60" s="5"/>
      <c r="J60" s="4"/>
      <c r="K60" s="5"/>
    </row>
    <row r="61" spans="1:11" ht="15.75" thickBot="1" x14ac:dyDescent="0.3">
      <c r="A61" s="6"/>
      <c r="B61" s="36"/>
      <c r="C61" s="7"/>
      <c r="D61" s="38"/>
      <c r="E61" s="38"/>
      <c r="F61" s="38"/>
      <c r="G61" s="38"/>
      <c r="H61" s="6"/>
      <c r="I61" s="7"/>
      <c r="J61" s="6"/>
      <c r="K61" s="7"/>
    </row>
    <row r="62" spans="1:11" x14ac:dyDescent="0.25">
      <c r="A62" s="4" t="s">
        <v>17</v>
      </c>
      <c r="B62" s="35"/>
      <c r="C62" s="5"/>
      <c r="D62" s="37">
        <v>30</v>
      </c>
      <c r="E62" s="37">
        <v>3.4</v>
      </c>
      <c r="F62" s="37">
        <v>0.9</v>
      </c>
      <c r="G62" s="37">
        <v>21.9</v>
      </c>
      <c r="H62" s="4">
        <v>105</v>
      </c>
      <c r="I62" s="5"/>
      <c r="J62" s="4"/>
      <c r="K62" s="5"/>
    </row>
    <row r="63" spans="1:11" ht="15.75" thickBot="1" x14ac:dyDescent="0.3">
      <c r="A63" s="6"/>
      <c r="B63" s="36"/>
      <c r="C63" s="7"/>
      <c r="D63" s="38"/>
      <c r="E63" s="38"/>
      <c r="F63" s="38"/>
      <c r="G63" s="38"/>
      <c r="H63" s="6"/>
      <c r="I63" s="7"/>
      <c r="J63" s="6"/>
      <c r="K63" s="7"/>
    </row>
    <row r="64" spans="1:11" x14ac:dyDescent="0.25">
      <c r="A64" s="4" t="s">
        <v>18</v>
      </c>
      <c r="B64" s="35"/>
      <c r="C64" s="5"/>
      <c r="D64" s="37">
        <v>30</v>
      </c>
      <c r="E64" s="37">
        <v>0.36</v>
      </c>
      <c r="F64" s="37">
        <v>0.25</v>
      </c>
      <c r="G64" s="37">
        <v>0.78</v>
      </c>
      <c r="H64" s="4">
        <v>36.1</v>
      </c>
      <c r="I64" s="5"/>
      <c r="J64" s="4"/>
      <c r="K64" s="5"/>
    </row>
    <row r="65" spans="1:11" ht="15.75" thickBot="1" x14ac:dyDescent="0.3">
      <c r="A65" s="6"/>
      <c r="B65" s="36"/>
      <c r="C65" s="7"/>
      <c r="D65" s="38"/>
      <c r="E65" s="38"/>
      <c r="F65" s="38"/>
      <c r="G65" s="38"/>
      <c r="H65" s="6"/>
      <c r="I65" s="7"/>
      <c r="J65" s="6"/>
      <c r="K65" s="7"/>
    </row>
    <row r="66" spans="1:11" x14ac:dyDescent="0.25">
      <c r="A66" s="4"/>
      <c r="B66" s="35"/>
      <c r="C66" s="5"/>
      <c r="D66" s="37"/>
      <c r="E66" s="37"/>
      <c r="F66" s="37"/>
      <c r="G66" s="37"/>
      <c r="H66" s="4"/>
      <c r="I66" s="5"/>
      <c r="J66" s="4"/>
      <c r="K66" s="5"/>
    </row>
    <row r="67" spans="1:11" ht="15.75" thickBot="1" x14ac:dyDescent="0.3">
      <c r="A67" s="6"/>
      <c r="B67" s="36"/>
      <c r="C67" s="7"/>
      <c r="D67" s="38"/>
      <c r="E67" s="38"/>
      <c r="F67" s="38"/>
      <c r="G67" s="38"/>
      <c r="H67" s="6"/>
      <c r="I67" s="7"/>
      <c r="J67" s="6"/>
      <c r="K67" s="7"/>
    </row>
    <row r="68" spans="1:11" x14ac:dyDescent="0.25">
      <c r="A68" s="39" t="s">
        <v>21</v>
      </c>
      <c r="B68" s="40"/>
      <c r="C68" s="41"/>
      <c r="D68" s="37"/>
      <c r="E68" s="37">
        <f>E52+E54+E56+E58+E62+E66</f>
        <v>40.229999999999997</v>
      </c>
      <c r="F68" s="37">
        <f>F52+F54+F56+F58+F62+F66</f>
        <v>42.9</v>
      </c>
      <c r="G68" s="37">
        <f>G52+G54+G56+G58+G60+G62+G66</f>
        <v>109.9</v>
      </c>
      <c r="H68" s="4">
        <f>H52+H54+H56+H58+H60+H62+H66</f>
        <v>888.87</v>
      </c>
      <c r="I68" s="5"/>
      <c r="J68" s="4">
        <f>J52+J54+J56+J58+J60+J62+J64+J66</f>
        <v>0</v>
      </c>
      <c r="K68" s="5"/>
    </row>
    <row r="69" spans="1:11" ht="15.75" thickBot="1" x14ac:dyDescent="0.3">
      <c r="A69" s="42"/>
      <c r="B69" s="43"/>
      <c r="C69" s="44"/>
      <c r="D69" s="38"/>
      <c r="E69" s="38"/>
      <c r="F69" s="38"/>
      <c r="G69" s="38"/>
      <c r="H69" s="6"/>
      <c r="I69" s="7"/>
      <c r="J69" s="6"/>
      <c r="K69" s="7"/>
    </row>
    <row r="70" spans="1:11" x14ac:dyDescent="0.25">
      <c r="A70" s="39" t="s">
        <v>19</v>
      </c>
      <c r="B70" s="40"/>
      <c r="C70" s="41"/>
      <c r="D70" s="37"/>
      <c r="E70" s="37">
        <f>E48+E68</f>
        <v>54.929999999999993</v>
      </c>
      <c r="F70" s="37">
        <f>F48+F68</f>
        <v>55.9</v>
      </c>
      <c r="G70" s="37">
        <f>G48+G68</f>
        <v>176.10000000000002</v>
      </c>
      <c r="H70" s="4">
        <f>H48+H68</f>
        <v>1391.87</v>
      </c>
      <c r="I70" s="5"/>
      <c r="J70" s="4">
        <f>J48+J68</f>
        <v>0</v>
      </c>
      <c r="K70" s="5"/>
    </row>
    <row r="71" spans="1:11" ht="15.75" thickBot="1" x14ac:dyDescent="0.3">
      <c r="A71" s="42"/>
      <c r="B71" s="43"/>
      <c r="C71" s="44"/>
      <c r="D71" s="38"/>
      <c r="E71" s="38"/>
      <c r="F71" s="38"/>
      <c r="G71" s="38"/>
      <c r="H71" s="6"/>
      <c r="I71" s="7"/>
      <c r="J71" s="6"/>
      <c r="K71" s="7"/>
    </row>
    <row r="72" spans="1:11" x14ac:dyDescent="0.25">
      <c r="A72" s="19" t="s">
        <v>33</v>
      </c>
      <c r="B72" s="20"/>
      <c r="C72" s="21"/>
      <c r="D72" s="25"/>
      <c r="E72" s="25"/>
      <c r="F72" s="25"/>
      <c r="G72" s="25"/>
      <c r="H72" s="8"/>
      <c r="I72" s="9"/>
      <c r="J72" s="8"/>
      <c r="K72" s="9"/>
    </row>
    <row r="73" spans="1:11" ht="15.75" thickBot="1" x14ac:dyDescent="0.3">
      <c r="A73" s="22"/>
      <c r="B73" s="23"/>
      <c r="C73" s="24"/>
      <c r="D73" s="26"/>
      <c r="E73" s="26"/>
      <c r="F73" s="26"/>
      <c r="G73" s="26"/>
      <c r="H73" s="10"/>
      <c r="I73" s="11"/>
      <c r="J73" s="10"/>
      <c r="K73" s="11"/>
    </row>
    <row r="74" spans="1:11" x14ac:dyDescent="0.25">
      <c r="A74" s="4" t="s">
        <v>35</v>
      </c>
      <c r="B74" s="35"/>
      <c r="C74" s="5"/>
      <c r="D74" s="37" t="s">
        <v>25</v>
      </c>
      <c r="E74" s="37">
        <v>5.2</v>
      </c>
      <c r="F74" s="37">
        <v>7.2</v>
      </c>
      <c r="G74" s="37">
        <v>36.1</v>
      </c>
      <c r="H74" s="4">
        <v>231</v>
      </c>
      <c r="I74" s="5"/>
      <c r="J74" s="4"/>
      <c r="K74" s="5"/>
    </row>
    <row r="75" spans="1:11" ht="15.75" thickBot="1" x14ac:dyDescent="0.3">
      <c r="A75" s="6"/>
      <c r="B75" s="36"/>
      <c r="C75" s="7"/>
      <c r="D75" s="38"/>
      <c r="E75" s="38"/>
      <c r="F75" s="38"/>
      <c r="G75" s="38"/>
      <c r="H75" s="6"/>
      <c r="I75" s="7"/>
      <c r="J75" s="6"/>
      <c r="K75" s="7"/>
    </row>
    <row r="76" spans="1:11" x14ac:dyDescent="0.25">
      <c r="A76" s="4" t="s">
        <v>36</v>
      </c>
      <c r="B76" s="35"/>
      <c r="C76" s="5"/>
      <c r="D76" s="37">
        <v>200</v>
      </c>
      <c r="E76" s="37">
        <v>0.1</v>
      </c>
      <c r="F76" s="37" t="s">
        <v>7</v>
      </c>
      <c r="G76" s="37">
        <v>15.2</v>
      </c>
      <c r="H76" s="4">
        <v>59</v>
      </c>
      <c r="I76" s="5"/>
      <c r="J76" s="4"/>
      <c r="K76" s="5"/>
    </row>
    <row r="77" spans="1:11" ht="15.75" thickBot="1" x14ac:dyDescent="0.3">
      <c r="A77" s="6"/>
      <c r="B77" s="36"/>
      <c r="C77" s="7"/>
      <c r="D77" s="38"/>
      <c r="E77" s="38"/>
      <c r="F77" s="38"/>
      <c r="G77" s="38"/>
      <c r="H77" s="6"/>
      <c r="I77" s="7"/>
      <c r="J77" s="6"/>
      <c r="K77" s="7"/>
    </row>
    <row r="78" spans="1:11" x14ac:dyDescent="0.25">
      <c r="A78" s="4" t="s">
        <v>8</v>
      </c>
      <c r="B78" s="35"/>
      <c r="C78" s="5"/>
      <c r="D78" s="37">
        <v>50</v>
      </c>
      <c r="E78" s="37">
        <v>4.37</v>
      </c>
      <c r="F78" s="37">
        <v>7.07</v>
      </c>
      <c r="G78" s="37">
        <v>36.799999999999997</v>
      </c>
      <c r="H78" s="4">
        <v>228.2</v>
      </c>
      <c r="I78" s="5"/>
      <c r="J78" s="4"/>
      <c r="K78" s="5"/>
    </row>
    <row r="79" spans="1:11" ht="15.75" thickBot="1" x14ac:dyDescent="0.3">
      <c r="A79" s="6"/>
      <c r="B79" s="36"/>
      <c r="C79" s="7"/>
      <c r="D79" s="38"/>
      <c r="E79" s="38"/>
      <c r="F79" s="38"/>
      <c r="G79" s="38"/>
      <c r="H79" s="6"/>
      <c r="I79" s="7"/>
      <c r="J79" s="6"/>
      <c r="K79" s="7"/>
    </row>
    <row r="80" spans="1:11" x14ac:dyDescent="0.25">
      <c r="A80" s="4" t="s">
        <v>88</v>
      </c>
      <c r="B80" s="35"/>
      <c r="C80" s="5"/>
      <c r="D80" s="45">
        <v>0.35</v>
      </c>
      <c r="E80" s="37">
        <v>1.4</v>
      </c>
      <c r="F80" s="37">
        <v>1.4</v>
      </c>
      <c r="G80" s="37">
        <v>34.299999999999997</v>
      </c>
      <c r="H80" s="4">
        <v>164.5</v>
      </c>
      <c r="I80" s="5"/>
      <c r="J80" s="4"/>
      <c r="K80" s="5"/>
    </row>
    <row r="81" spans="1:11" ht="15.75" thickBot="1" x14ac:dyDescent="0.3">
      <c r="A81" s="6"/>
      <c r="B81" s="36"/>
      <c r="C81" s="7"/>
      <c r="D81" s="46"/>
      <c r="E81" s="38"/>
      <c r="F81" s="38"/>
      <c r="G81" s="38"/>
      <c r="H81" s="6"/>
      <c r="I81" s="7"/>
      <c r="J81" s="6"/>
      <c r="K81" s="7"/>
    </row>
    <row r="82" spans="1:11" x14ac:dyDescent="0.25">
      <c r="A82" s="39" t="s">
        <v>20</v>
      </c>
      <c r="B82" s="40"/>
      <c r="C82" s="41"/>
      <c r="D82" s="37"/>
      <c r="E82" s="37">
        <f>E74+E76+E78</f>
        <v>9.67</v>
      </c>
      <c r="F82" s="37">
        <f>F74+F78</f>
        <v>14.27</v>
      </c>
      <c r="G82" s="37">
        <f>G74+G76+G78</f>
        <v>88.1</v>
      </c>
      <c r="H82" s="4">
        <f>H74+H76+H78+H80</f>
        <v>682.7</v>
      </c>
      <c r="I82" s="5"/>
      <c r="J82" s="4">
        <f>J74+J76+J78+J80</f>
        <v>0</v>
      </c>
      <c r="K82" s="5"/>
    </row>
    <row r="83" spans="1:11" ht="15.75" thickBot="1" x14ac:dyDescent="0.3">
      <c r="A83" s="42"/>
      <c r="B83" s="43"/>
      <c r="C83" s="44"/>
      <c r="D83" s="38"/>
      <c r="E83" s="38"/>
      <c r="F83" s="38"/>
      <c r="G83" s="38"/>
      <c r="H83" s="6"/>
      <c r="I83" s="7"/>
      <c r="J83" s="6"/>
      <c r="K83" s="7"/>
    </row>
    <row r="84" spans="1:11" x14ac:dyDescent="0.25">
      <c r="A84" s="19" t="s">
        <v>34</v>
      </c>
      <c r="B84" s="20"/>
      <c r="C84" s="21"/>
      <c r="D84" s="37"/>
      <c r="E84" s="37"/>
      <c r="F84" s="37"/>
      <c r="G84" s="37"/>
      <c r="H84" s="4"/>
      <c r="I84" s="5"/>
      <c r="J84" s="4"/>
      <c r="K84" s="5"/>
    </row>
    <row r="85" spans="1:11" ht="15.75" thickBot="1" x14ac:dyDescent="0.3">
      <c r="A85" s="22"/>
      <c r="B85" s="23"/>
      <c r="C85" s="24"/>
      <c r="D85" s="38"/>
      <c r="E85" s="38"/>
      <c r="F85" s="38"/>
      <c r="G85" s="38"/>
      <c r="H85" s="6"/>
      <c r="I85" s="7"/>
      <c r="J85" s="6"/>
      <c r="K85" s="7"/>
    </row>
    <row r="86" spans="1:11" ht="15" customHeight="1" x14ac:dyDescent="0.25">
      <c r="A86" s="47" t="s">
        <v>37</v>
      </c>
      <c r="B86" s="48"/>
      <c r="C86" s="49"/>
      <c r="D86" s="37">
        <v>100</v>
      </c>
      <c r="E86" s="37">
        <v>0.8</v>
      </c>
      <c r="F86" s="37">
        <v>4.5</v>
      </c>
      <c r="G86" s="37">
        <v>3</v>
      </c>
      <c r="H86" s="4">
        <v>55</v>
      </c>
      <c r="I86" s="5"/>
      <c r="J86" s="4"/>
      <c r="K86" s="5"/>
    </row>
    <row r="87" spans="1:11" ht="15.75" thickBot="1" x14ac:dyDescent="0.3">
      <c r="A87" s="50"/>
      <c r="B87" s="51"/>
      <c r="C87" s="52"/>
      <c r="D87" s="38"/>
      <c r="E87" s="38"/>
      <c r="F87" s="38"/>
      <c r="G87" s="38"/>
      <c r="H87" s="6"/>
      <c r="I87" s="7"/>
      <c r="J87" s="6"/>
      <c r="K87" s="7"/>
    </row>
    <row r="88" spans="1:11" x14ac:dyDescent="0.25">
      <c r="A88" s="4" t="s">
        <v>38</v>
      </c>
      <c r="B88" s="35"/>
      <c r="C88" s="5"/>
      <c r="D88" s="37">
        <v>300</v>
      </c>
      <c r="E88" s="37">
        <v>3.51</v>
      </c>
      <c r="F88" s="37">
        <v>5.83</v>
      </c>
      <c r="G88" s="37">
        <v>20.41</v>
      </c>
      <c r="H88" s="4">
        <v>148.18</v>
      </c>
      <c r="I88" s="5"/>
      <c r="J88" s="4"/>
      <c r="K88" s="5"/>
    </row>
    <row r="89" spans="1:11" ht="15.75" thickBot="1" x14ac:dyDescent="0.3">
      <c r="A89" s="6"/>
      <c r="B89" s="36"/>
      <c r="C89" s="7"/>
      <c r="D89" s="38"/>
      <c r="E89" s="38"/>
      <c r="F89" s="38"/>
      <c r="G89" s="38"/>
      <c r="H89" s="6"/>
      <c r="I89" s="7"/>
      <c r="J89" s="6"/>
      <c r="K89" s="7"/>
    </row>
    <row r="90" spans="1:11" x14ac:dyDescent="0.25">
      <c r="A90" s="4" t="s">
        <v>39</v>
      </c>
      <c r="B90" s="35"/>
      <c r="C90" s="5"/>
      <c r="D90" s="37">
        <v>80</v>
      </c>
      <c r="E90" s="37">
        <v>20.82</v>
      </c>
      <c r="F90" s="37">
        <v>22.82</v>
      </c>
      <c r="G90" s="37">
        <v>1.1100000000000001</v>
      </c>
      <c r="H90" s="4">
        <v>242.68</v>
      </c>
      <c r="I90" s="5"/>
      <c r="J90" s="4"/>
      <c r="K90" s="5"/>
    </row>
    <row r="91" spans="1:11" ht="15.75" thickBot="1" x14ac:dyDescent="0.3">
      <c r="A91" s="6"/>
      <c r="B91" s="36"/>
      <c r="C91" s="7"/>
      <c r="D91" s="38"/>
      <c r="E91" s="38"/>
      <c r="F91" s="38"/>
      <c r="G91" s="38"/>
      <c r="H91" s="6"/>
      <c r="I91" s="7"/>
      <c r="J91" s="6"/>
      <c r="K91" s="7"/>
    </row>
    <row r="92" spans="1:11" x14ac:dyDescent="0.25">
      <c r="A92" s="4" t="s">
        <v>40</v>
      </c>
      <c r="B92" s="35"/>
      <c r="C92" s="5"/>
      <c r="D92" s="37">
        <v>150</v>
      </c>
      <c r="E92" s="37">
        <v>5.52</v>
      </c>
      <c r="F92" s="37">
        <v>5.3</v>
      </c>
      <c r="G92" s="37">
        <v>35.33</v>
      </c>
      <c r="H92" s="4">
        <v>190.8</v>
      </c>
      <c r="I92" s="5"/>
      <c r="J92" s="4"/>
      <c r="K92" s="5"/>
    </row>
    <row r="93" spans="1:11" ht="15.75" thickBot="1" x14ac:dyDescent="0.3">
      <c r="A93" s="6"/>
      <c r="B93" s="36"/>
      <c r="C93" s="7"/>
      <c r="D93" s="38"/>
      <c r="E93" s="38"/>
      <c r="F93" s="38"/>
      <c r="G93" s="38"/>
      <c r="H93" s="6"/>
      <c r="I93" s="7"/>
      <c r="J93" s="6"/>
      <c r="K93" s="7"/>
    </row>
    <row r="94" spans="1:11" x14ac:dyDescent="0.25">
      <c r="A94" s="4" t="s">
        <v>41</v>
      </c>
      <c r="B94" s="35"/>
      <c r="C94" s="5"/>
      <c r="D94" s="37">
        <v>200</v>
      </c>
      <c r="E94" s="37">
        <v>0.5</v>
      </c>
      <c r="F94" s="37">
        <v>0.1</v>
      </c>
      <c r="G94" s="37">
        <v>31.2</v>
      </c>
      <c r="H94" s="4">
        <v>121</v>
      </c>
      <c r="I94" s="5"/>
      <c r="J94" s="4"/>
      <c r="K94" s="5"/>
    </row>
    <row r="95" spans="1:11" ht="15.75" thickBot="1" x14ac:dyDescent="0.3">
      <c r="A95" s="6"/>
      <c r="B95" s="36"/>
      <c r="C95" s="7"/>
      <c r="D95" s="38"/>
      <c r="E95" s="38"/>
      <c r="F95" s="38"/>
      <c r="G95" s="38"/>
      <c r="H95" s="6"/>
      <c r="I95" s="7"/>
      <c r="J95" s="6"/>
      <c r="K95" s="7"/>
    </row>
    <row r="96" spans="1:11" x14ac:dyDescent="0.25">
      <c r="A96" s="4" t="s">
        <v>17</v>
      </c>
      <c r="B96" s="35"/>
      <c r="C96" s="5"/>
      <c r="D96" s="37">
        <v>30</v>
      </c>
      <c r="E96" s="37">
        <v>3.4</v>
      </c>
      <c r="F96" s="37">
        <v>0.9</v>
      </c>
      <c r="G96" s="37">
        <v>21.9</v>
      </c>
      <c r="H96" s="4">
        <v>105</v>
      </c>
      <c r="I96" s="5"/>
      <c r="J96" s="4"/>
      <c r="K96" s="5"/>
    </row>
    <row r="97" spans="1:11" ht="15.75" thickBot="1" x14ac:dyDescent="0.3">
      <c r="A97" s="6"/>
      <c r="B97" s="36"/>
      <c r="C97" s="7"/>
      <c r="D97" s="38"/>
      <c r="E97" s="38"/>
      <c r="F97" s="38"/>
      <c r="G97" s="38"/>
      <c r="H97" s="6"/>
      <c r="I97" s="7"/>
      <c r="J97" s="6"/>
      <c r="K97" s="7"/>
    </row>
    <row r="98" spans="1:11" x14ac:dyDescent="0.25">
      <c r="A98" s="4" t="s">
        <v>18</v>
      </c>
      <c r="B98" s="35"/>
      <c r="C98" s="5"/>
      <c r="D98" s="37">
        <v>30</v>
      </c>
      <c r="E98" s="37">
        <v>0.36</v>
      </c>
      <c r="F98" s="37">
        <v>0.25</v>
      </c>
      <c r="G98" s="37">
        <v>0.78</v>
      </c>
      <c r="H98" s="4">
        <v>36.1</v>
      </c>
      <c r="I98" s="5"/>
      <c r="J98" s="4"/>
      <c r="K98" s="5"/>
    </row>
    <row r="99" spans="1:11" ht="15.75" thickBot="1" x14ac:dyDescent="0.3">
      <c r="A99" s="6"/>
      <c r="B99" s="36"/>
      <c r="C99" s="7"/>
      <c r="D99" s="38"/>
      <c r="E99" s="38"/>
      <c r="F99" s="38"/>
      <c r="G99" s="38"/>
      <c r="H99" s="6"/>
      <c r="I99" s="7"/>
      <c r="J99" s="6"/>
      <c r="K99" s="7"/>
    </row>
    <row r="100" spans="1:11" x14ac:dyDescent="0.25">
      <c r="A100" s="4"/>
      <c r="B100" s="35"/>
      <c r="C100" s="5"/>
      <c r="D100" s="37"/>
      <c r="E100" s="37"/>
      <c r="F100" s="37"/>
      <c r="G100" s="37"/>
      <c r="H100" s="4"/>
      <c r="I100" s="5"/>
      <c r="J100" s="4"/>
      <c r="K100" s="5"/>
    </row>
    <row r="101" spans="1:11" ht="15.75" thickBot="1" x14ac:dyDescent="0.3">
      <c r="A101" s="6"/>
      <c r="B101" s="36"/>
      <c r="C101" s="7"/>
      <c r="D101" s="38"/>
      <c r="E101" s="38"/>
      <c r="F101" s="38"/>
      <c r="G101" s="38"/>
      <c r="H101" s="6"/>
      <c r="I101" s="7"/>
      <c r="J101" s="6"/>
      <c r="K101" s="7"/>
    </row>
    <row r="102" spans="1:11" x14ac:dyDescent="0.25">
      <c r="A102" s="39" t="s">
        <v>21</v>
      </c>
      <c r="B102" s="40"/>
      <c r="C102" s="41"/>
      <c r="D102" s="37"/>
      <c r="E102" s="37">
        <f>E86+E88+E90+E92+E96+E100</f>
        <v>34.049999999999997</v>
      </c>
      <c r="F102" s="37">
        <f>F86+F88+F90+F92+F96+F100</f>
        <v>39.349999999999994</v>
      </c>
      <c r="G102" s="37">
        <f>G86+G88+G90+G92+G94+G96+G100</f>
        <v>112.94999999999999</v>
      </c>
      <c r="H102" s="4">
        <f>H86+H88+H90+H92+H94+H96+H100</f>
        <v>862.66000000000008</v>
      </c>
      <c r="I102" s="5"/>
      <c r="J102" s="4">
        <f>J86+J88+J90+J92+J94+J96+J98+J100</f>
        <v>0</v>
      </c>
      <c r="K102" s="5"/>
    </row>
    <row r="103" spans="1:11" ht="15.75" thickBot="1" x14ac:dyDescent="0.3">
      <c r="A103" s="42"/>
      <c r="B103" s="43"/>
      <c r="C103" s="44"/>
      <c r="D103" s="38"/>
      <c r="E103" s="38"/>
      <c r="F103" s="38"/>
      <c r="G103" s="38"/>
      <c r="H103" s="6"/>
      <c r="I103" s="7"/>
      <c r="J103" s="6"/>
      <c r="K103" s="7"/>
    </row>
    <row r="104" spans="1:11" x14ac:dyDescent="0.25">
      <c r="A104" s="39" t="s">
        <v>19</v>
      </c>
      <c r="B104" s="40"/>
      <c r="C104" s="41"/>
      <c r="D104" s="37"/>
      <c r="E104" s="37">
        <f>E82+E102</f>
        <v>43.72</v>
      </c>
      <c r="F104" s="37">
        <f>F82+F102</f>
        <v>53.61999999999999</v>
      </c>
      <c r="G104" s="37">
        <f>G82+G102</f>
        <v>201.04999999999998</v>
      </c>
      <c r="H104" s="4">
        <f>H82+H102</f>
        <v>1545.3600000000001</v>
      </c>
      <c r="I104" s="5"/>
      <c r="J104" s="4">
        <f>J82+J102</f>
        <v>0</v>
      </c>
      <c r="K104" s="5"/>
    </row>
    <row r="105" spans="1:11" ht="15.75" thickBot="1" x14ac:dyDescent="0.3">
      <c r="A105" s="42"/>
      <c r="B105" s="43"/>
      <c r="C105" s="44"/>
      <c r="D105" s="38"/>
      <c r="E105" s="38"/>
      <c r="F105" s="38"/>
      <c r="G105" s="38"/>
      <c r="H105" s="6"/>
      <c r="I105" s="7"/>
      <c r="J105" s="6"/>
      <c r="K105" s="7"/>
    </row>
    <row r="106" spans="1:11" x14ac:dyDescent="0.25">
      <c r="A106" s="19" t="s">
        <v>42</v>
      </c>
      <c r="B106" s="20"/>
      <c r="C106" s="21"/>
      <c r="D106" s="25"/>
      <c r="E106" s="25"/>
      <c r="F106" s="25"/>
      <c r="G106" s="25"/>
      <c r="H106" s="8"/>
      <c r="I106" s="9"/>
      <c r="J106" s="8"/>
      <c r="K106" s="9"/>
    </row>
    <row r="107" spans="1:11" ht="15.75" thickBot="1" x14ac:dyDescent="0.3">
      <c r="A107" s="22"/>
      <c r="B107" s="23"/>
      <c r="C107" s="24"/>
      <c r="D107" s="26"/>
      <c r="E107" s="26"/>
      <c r="F107" s="26"/>
      <c r="G107" s="26"/>
      <c r="H107" s="10"/>
      <c r="I107" s="11"/>
      <c r="J107" s="10"/>
      <c r="K107" s="11"/>
    </row>
    <row r="108" spans="1:11" ht="15" customHeight="1" x14ac:dyDescent="0.25">
      <c r="A108" s="47" t="s">
        <v>46</v>
      </c>
      <c r="B108" s="48"/>
      <c r="C108" s="49"/>
      <c r="D108" s="37">
        <v>250</v>
      </c>
      <c r="E108" s="37">
        <v>5.5</v>
      </c>
      <c r="F108" s="37">
        <v>5.2</v>
      </c>
      <c r="G108" s="37">
        <v>19.899999999999999</v>
      </c>
      <c r="H108" s="4">
        <v>148</v>
      </c>
      <c r="I108" s="5"/>
      <c r="J108" s="4"/>
      <c r="K108" s="5"/>
    </row>
    <row r="109" spans="1:11" ht="15.75" thickBot="1" x14ac:dyDescent="0.3">
      <c r="A109" s="50"/>
      <c r="B109" s="51"/>
      <c r="C109" s="52"/>
      <c r="D109" s="38"/>
      <c r="E109" s="38"/>
      <c r="F109" s="38"/>
      <c r="G109" s="38"/>
      <c r="H109" s="6"/>
      <c r="I109" s="7"/>
      <c r="J109" s="6"/>
      <c r="K109" s="7"/>
    </row>
    <row r="110" spans="1:11" x14ac:dyDescent="0.25">
      <c r="A110" s="4" t="s">
        <v>47</v>
      </c>
      <c r="B110" s="35"/>
      <c r="C110" s="5"/>
      <c r="D110" s="37" t="s">
        <v>27</v>
      </c>
      <c r="E110" s="37">
        <v>4.0999999999999996</v>
      </c>
      <c r="F110" s="37">
        <v>17</v>
      </c>
      <c r="G110" s="37">
        <v>24.3</v>
      </c>
      <c r="H110" s="4">
        <v>269</v>
      </c>
      <c r="I110" s="5"/>
      <c r="J110" s="4"/>
      <c r="K110" s="5"/>
    </row>
    <row r="111" spans="1:11" ht="15.75" thickBot="1" x14ac:dyDescent="0.3">
      <c r="A111" s="6"/>
      <c r="B111" s="36"/>
      <c r="C111" s="7"/>
      <c r="D111" s="38"/>
      <c r="E111" s="38"/>
      <c r="F111" s="38"/>
      <c r="G111" s="38"/>
      <c r="H111" s="6"/>
      <c r="I111" s="7"/>
      <c r="J111" s="6"/>
      <c r="K111" s="7"/>
    </row>
    <row r="112" spans="1:11" x14ac:dyDescent="0.25">
      <c r="A112" s="4" t="s">
        <v>48</v>
      </c>
      <c r="B112" s="35"/>
      <c r="C112" s="5"/>
      <c r="D112" s="37">
        <v>200</v>
      </c>
      <c r="E112" s="37">
        <v>3.3</v>
      </c>
      <c r="F112" s="37">
        <v>3.1</v>
      </c>
      <c r="G112" s="37">
        <v>13.6</v>
      </c>
      <c r="H112" s="4">
        <v>94</v>
      </c>
      <c r="I112" s="5"/>
      <c r="J112" s="4"/>
      <c r="K112" s="5"/>
    </row>
    <row r="113" spans="1:11" ht="15.75" thickBot="1" x14ac:dyDescent="0.3">
      <c r="A113" s="6"/>
      <c r="B113" s="36"/>
      <c r="C113" s="7"/>
      <c r="D113" s="38"/>
      <c r="E113" s="38"/>
      <c r="F113" s="38"/>
      <c r="G113" s="38"/>
      <c r="H113" s="6"/>
      <c r="I113" s="7"/>
      <c r="J113" s="6"/>
      <c r="K113" s="7"/>
    </row>
    <row r="114" spans="1:11" x14ac:dyDescent="0.25">
      <c r="A114" s="39" t="s">
        <v>20</v>
      </c>
      <c r="B114" s="40"/>
      <c r="C114" s="41"/>
      <c r="D114" s="37"/>
      <c r="E114" s="37">
        <f>E108+E110+E112</f>
        <v>12.899999999999999</v>
      </c>
      <c r="F114" s="37">
        <f>F108+F112</f>
        <v>8.3000000000000007</v>
      </c>
      <c r="G114" s="37">
        <f>G108+G110+G112</f>
        <v>57.800000000000004</v>
      </c>
      <c r="H114" s="4">
        <f>H108+H110+H112</f>
        <v>511</v>
      </c>
      <c r="I114" s="5"/>
      <c r="J114" s="4">
        <f>J108+J110+J112</f>
        <v>0</v>
      </c>
      <c r="K114" s="5"/>
    </row>
    <row r="115" spans="1:11" ht="15.75" thickBot="1" x14ac:dyDescent="0.3">
      <c r="A115" s="42"/>
      <c r="B115" s="43"/>
      <c r="C115" s="44"/>
      <c r="D115" s="38"/>
      <c r="E115" s="38"/>
      <c r="F115" s="38"/>
      <c r="G115" s="38"/>
      <c r="H115" s="6"/>
      <c r="I115" s="7"/>
      <c r="J115" s="6"/>
      <c r="K115" s="7"/>
    </row>
    <row r="116" spans="1:11" x14ac:dyDescent="0.25">
      <c r="A116" s="19" t="s">
        <v>43</v>
      </c>
      <c r="B116" s="20"/>
      <c r="C116" s="21"/>
      <c r="D116" s="37"/>
      <c r="E116" s="37"/>
      <c r="F116" s="37"/>
      <c r="G116" s="37"/>
      <c r="H116" s="4"/>
      <c r="I116" s="5"/>
      <c r="J116" s="4"/>
      <c r="K116" s="5"/>
    </row>
    <row r="117" spans="1:11" ht="15.75" thickBot="1" x14ac:dyDescent="0.3">
      <c r="A117" s="22"/>
      <c r="B117" s="23"/>
      <c r="C117" s="24"/>
      <c r="D117" s="38"/>
      <c r="E117" s="38"/>
      <c r="F117" s="38"/>
      <c r="G117" s="38"/>
      <c r="H117" s="6"/>
      <c r="I117" s="7"/>
      <c r="J117" s="6"/>
      <c r="K117" s="7"/>
    </row>
    <row r="118" spans="1:11" ht="15" customHeight="1" x14ac:dyDescent="0.25">
      <c r="A118" s="47" t="s">
        <v>49</v>
      </c>
      <c r="B118" s="48"/>
      <c r="C118" s="49"/>
      <c r="D118" s="37">
        <v>100</v>
      </c>
      <c r="E118" s="37">
        <v>0.9</v>
      </c>
      <c r="F118" s="37">
        <v>5</v>
      </c>
      <c r="G118" s="37">
        <v>2.6</v>
      </c>
      <c r="H118" s="4">
        <v>61</v>
      </c>
      <c r="I118" s="5"/>
      <c r="J118" s="4"/>
      <c r="K118" s="5"/>
    </row>
    <row r="119" spans="1:11" ht="15.75" thickBot="1" x14ac:dyDescent="0.3">
      <c r="A119" s="50"/>
      <c r="B119" s="51"/>
      <c r="C119" s="52"/>
      <c r="D119" s="38"/>
      <c r="E119" s="38"/>
      <c r="F119" s="38"/>
      <c r="G119" s="38"/>
      <c r="H119" s="6"/>
      <c r="I119" s="7"/>
      <c r="J119" s="6"/>
      <c r="K119" s="7"/>
    </row>
    <row r="120" spans="1:11" ht="15" customHeight="1" x14ac:dyDescent="0.25">
      <c r="A120" s="47" t="s">
        <v>50</v>
      </c>
      <c r="B120" s="48"/>
      <c r="C120" s="49"/>
      <c r="D120" s="37">
        <v>300</v>
      </c>
      <c r="E120" s="37">
        <v>2.1</v>
      </c>
      <c r="F120" s="37">
        <v>6.7</v>
      </c>
      <c r="G120" s="37">
        <v>10.1</v>
      </c>
      <c r="H120" s="4">
        <v>110</v>
      </c>
      <c r="I120" s="5"/>
      <c r="J120" s="4"/>
      <c r="K120" s="5"/>
    </row>
    <row r="121" spans="1:11" ht="15.75" thickBot="1" x14ac:dyDescent="0.3">
      <c r="A121" s="50"/>
      <c r="B121" s="51"/>
      <c r="C121" s="52"/>
      <c r="D121" s="38"/>
      <c r="E121" s="38"/>
      <c r="F121" s="38"/>
      <c r="G121" s="38"/>
      <c r="H121" s="6"/>
      <c r="I121" s="7"/>
      <c r="J121" s="6"/>
      <c r="K121" s="7"/>
    </row>
    <row r="122" spans="1:11" ht="15" customHeight="1" x14ac:dyDescent="0.25">
      <c r="A122" s="47" t="s">
        <v>51</v>
      </c>
      <c r="B122" s="48"/>
      <c r="C122" s="49"/>
      <c r="D122" s="37">
        <v>100</v>
      </c>
      <c r="E122" s="37">
        <v>15.46</v>
      </c>
      <c r="F122" s="37">
        <v>7.73</v>
      </c>
      <c r="G122" s="37">
        <v>3.13</v>
      </c>
      <c r="H122" s="4">
        <v>144</v>
      </c>
      <c r="I122" s="5"/>
      <c r="J122" s="4"/>
      <c r="K122" s="5"/>
    </row>
    <row r="123" spans="1:11" ht="15.75" thickBot="1" x14ac:dyDescent="0.3">
      <c r="A123" s="50"/>
      <c r="B123" s="51"/>
      <c r="C123" s="52"/>
      <c r="D123" s="38"/>
      <c r="E123" s="38"/>
      <c r="F123" s="38"/>
      <c r="G123" s="38"/>
      <c r="H123" s="6"/>
      <c r="I123" s="7"/>
      <c r="J123" s="6"/>
      <c r="K123" s="7"/>
    </row>
    <row r="124" spans="1:11" ht="15" customHeight="1" x14ac:dyDescent="0.25">
      <c r="A124" s="47" t="s">
        <v>52</v>
      </c>
      <c r="B124" s="48"/>
      <c r="C124" s="49"/>
      <c r="D124" s="37">
        <v>180</v>
      </c>
      <c r="E124" s="37">
        <v>3.5</v>
      </c>
      <c r="F124" s="37">
        <v>3.9</v>
      </c>
      <c r="G124" s="37">
        <v>26.5</v>
      </c>
      <c r="H124" s="4">
        <v>159</v>
      </c>
      <c r="I124" s="5"/>
      <c r="J124" s="4"/>
      <c r="K124" s="5"/>
    </row>
    <row r="125" spans="1:11" ht="15.75" thickBot="1" x14ac:dyDescent="0.3">
      <c r="A125" s="50"/>
      <c r="B125" s="51"/>
      <c r="C125" s="52"/>
      <c r="D125" s="38"/>
      <c r="E125" s="38"/>
      <c r="F125" s="38"/>
      <c r="G125" s="38"/>
      <c r="H125" s="6"/>
      <c r="I125" s="7"/>
      <c r="J125" s="6"/>
      <c r="K125" s="7"/>
    </row>
    <row r="126" spans="1:11" x14ac:dyDescent="0.25">
      <c r="A126" s="4" t="s">
        <v>53</v>
      </c>
      <c r="B126" s="35"/>
      <c r="C126" s="5"/>
      <c r="D126" s="37">
        <v>200</v>
      </c>
      <c r="E126" s="37">
        <v>0.2</v>
      </c>
      <c r="F126" s="37">
        <v>0.1</v>
      </c>
      <c r="G126" s="37">
        <v>17.2</v>
      </c>
      <c r="H126" s="4">
        <v>68</v>
      </c>
      <c r="I126" s="5"/>
      <c r="J126" s="4"/>
      <c r="K126" s="5"/>
    </row>
    <row r="127" spans="1:11" ht="15.75" thickBot="1" x14ac:dyDescent="0.3">
      <c r="A127" s="6"/>
      <c r="B127" s="36"/>
      <c r="C127" s="7"/>
      <c r="D127" s="38"/>
      <c r="E127" s="38"/>
      <c r="F127" s="38"/>
      <c r="G127" s="38"/>
      <c r="H127" s="6"/>
      <c r="I127" s="7"/>
      <c r="J127" s="6"/>
      <c r="K127" s="7"/>
    </row>
    <row r="128" spans="1:11" x14ac:dyDescent="0.25">
      <c r="A128" s="4" t="s">
        <v>17</v>
      </c>
      <c r="B128" s="35"/>
      <c r="C128" s="5"/>
      <c r="D128" s="37">
        <v>30</v>
      </c>
      <c r="E128" s="37">
        <v>3.4</v>
      </c>
      <c r="F128" s="37">
        <v>0.9</v>
      </c>
      <c r="G128" s="37">
        <v>21.9</v>
      </c>
      <c r="H128" s="4">
        <v>105</v>
      </c>
      <c r="I128" s="5"/>
      <c r="J128" s="4"/>
      <c r="K128" s="5"/>
    </row>
    <row r="129" spans="1:11" ht="15.75" thickBot="1" x14ac:dyDescent="0.3">
      <c r="A129" s="6"/>
      <c r="B129" s="36"/>
      <c r="C129" s="7"/>
      <c r="D129" s="38"/>
      <c r="E129" s="38"/>
      <c r="F129" s="38"/>
      <c r="G129" s="38"/>
      <c r="H129" s="6"/>
      <c r="I129" s="7"/>
      <c r="J129" s="6"/>
      <c r="K129" s="7"/>
    </row>
    <row r="130" spans="1:11" x14ac:dyDescent="0.25">
      <c r="A130" s="4" t="s">
        <v>18</v>
      </c>
      <c r="B130" s="35"/>
      <c r="C130" s="5"/>
      <c r="D130" s="37">
        <v>30</v>
      </c>
      <c r="E130" s="37">
        <v>0.36</v>
      </c>
      <c r="F130" s="37">
        <v>0.25</v>
      </c>
      <c r="G130" s="37">
        <v>0.78</v>
      </c>
      <c r="H130" s="4">
        <v>36.1</v>
      </c>
      <c r="I130" s="5"/>
      <c r="J130" s="4"/>
      <c r="K130" s="5"/>
    </row>
    <row r="131" spans="1:11" ht="15.75" thickBot="1" x14ac:dyDescent="0.3">
      <c r="A131" s="6"/>
      <c r="B131" s="36"/>
      <c r="C131" s="7"/>
      <c r="D131" s="38"/>
      <c r="E131" s="38"/>
      <c r="F131" s="38"/>
      <c r="G131" s="38"/>
      <c r="H131" s="6"/>
      <c r="I131" s="7"/>
      <c r="J131" s="6"/>
      <c r="K131" s="7"/>
    </row>
    <row r="132" spans="1:11" x14ac:dyDescent="0.25">
      <c r="A132" s="4" t="s">
        <v>88</v>
      </c>
      <c r="B132" s="35"/>
      <c r="C132" s="5"/>
      <c r="D132" s="37">
        <v>140</v>
      </c>
      <c r="E132" s="37">
        <v>2.23</v>
      </c>
      <c r="F132" s="37">
        <v>0.73</v>
      </c>
      <c r="G132" s="37">
        <v>13.1</v>
      </c>
      <c r="H132" s="4">
        <v>58.98</v>
      </c>
      <c r="I132" s="5"/>
      <c r="J132" s="4"/>
      <c r="K132" s="5"/>
    </row>
    <row r="133" spans="1:11" ht="15.75" thickBot="1" x14ac:dyDescent="0.3">
      <c r="A133" s="6"/>
      <c r="B133" s="36"/>
      <c r="C133" s="7"/>
      <c r="D133" s="38"/>
      <c r="E133" s="38"/>
      <c r="F133" s="38"/>
      <c r="G133" s="38"/>
      <c r="H133" s="6"/>
      <c r="I133" s="7"/>
      <c r="J133" s="6"/>
      <c r="K133" s="7"/>
    </row>
    <row r="134" spans="1:11" x14ac:dyDescent="0.25">
      <c r="A134" s="4"/>
      <c r="B134" s="35"/>
      <c r="C134" s="5"/>
      <c r="D134" s="37"/>
      <c r="E134" s="37"/>
      <c r="F134" s="37"/>
      <c r="G134" s="37"/>
      <c r="H134" s="4"/>
      <c r="I134" s="5"/>
      <c r="J134" s="4"/>
      <c r="K134" s="5"/>
    </row>
    <row r="135" spans="1:11" ht="15.75" thickBot="1" x14ac:dyDescent="0.3">
      <c r="A135" s="6"/>
      <c r="B135" s="36"/>
      <c r="C135" s="7"/>
      <c r="D135" s="38"/>
      <c r="E135" s="38"/>
      <c r="F135" s="38"/>
      <c r="G135" s="38"/>
      <c r="H135" s="6"/>
      <c r="I135" s="7"/>
      <c r="J135" s="6"/>
      <c r="K135" s="7"/>
    </row>
    <row r="136" spans="1:11" x14ac:dyDescent="0.25">
      <c r="A136" s="39" t="s">
        <v>21</v>
      </c>
      <c r="B136" s="40"/>
      <c r="C136" s="41"/>
      <c r="D136" s="37"/>
      <c r="E136" s="37">
        <f>E118+E120+E122+E124+E126+E128+E130+E132+E134</f>
        <v>28.15</v>
      </c>
      <c r="F136" s="37">
        <f>F118+F120+F122+F124+F126+F128+F130+F132+F134</f>
        <v>25.31</v>
      </c>
      <c r="G136" s="37">
        <f>G118+G120+G122+G124+G126+G128+G130+G132+G134</f>
        <v>95.31</v>
      </c>
      <c r="H136" s="4">
        <f>H118+H120+H122+H124+H126+H128+H130+H132+H134</f>
        <v>742.08</v>
      </c>
      <c r="I136" s="5"/>
      <c r="J136" s="4">
        <f>J118+J120+J122+J124+J126+J128+J130+J132+J134</f>
        <v>0</v>
      </c>
      <c r="K136" s="5"/>
    </row>
    <row r="137" spans="1:11" ht="15.75" thickBot="1" x14ac:dyDescent="0.3">
      <c r="A137" s="42"/>
      <c r="B137" s="43"/>
      <c r="C137" s="44"/>
      <c r="D137" s="38"/>
      <c r="E137" s="38"/>
      <c r="F137" s="38"/>
      <c r="G137" s="38"/>
      <c r="H137" s="6"/>
      <c r="I137" s="7"/>
      <c r="J137" s="6"/>
      <c r="K137" s="7"/>
    </row>
    <row r="138" spans="1:11" x14ac:dyDescent="0.25">
      <c r="A138" s="39" t="s">
        <v>19</v>
      </c>
      <c r="B138" s="40"/>
      <c r="C138" s="41"/>
      <c r="D138" s="37"/>
      <c r="E138" s="37">
        <f>E114+E136</f>
        <v>41.05</v>
      </c>
      <c r="F138" s="37">
        <f>F114+F136</f>
        <v>33.61</v>
      </c>
      <c r="G138" s="37">
        <f>G114+G136</f>
        <v>153.11000000000001</v>
      </c>
      <c r="H138" s="4">
        <f>H114+H136</f>
        <v>1253.08</v>
      </c>
      <c r="I138" s="5"/>
      <c r="J138" s="4">
        <f>J114+J136</f>
        <v>0</v>
      </c>
      <c r="K138" s="5"/>
    </row>
    <row r="139" spans="1:11" ht="15.75" thickBot="1" x14ac:dyDescent="0.3">
      <c r="A139" s="42"/>
      <c r="B139" s="43"/>
      <c r="C139" s="44"/>
      <c r="D139" s="38"/>
      <c r="E139" s="38"/>
      <c r="F139" s="38"/>
      <c r="G139" s="38"/>
      <c r="H139" s="6"/>
      <c r="I139" s="7"/>
      <c r="J139" s="6"/>
      <c r="K139" s="7"/>
    </row>
    <row r="140" spans="1:11" x14ac:dyDescent="0.25">
      <c r="A140" s="19" t="s">
        <v>44</v>
      </c>
      <c r="B140" s="20"/>
      <c r="C140" s="21"/>
      <c r="D140" s="25"/>
      <c r="E140" s="25"/>
      <c r="F140" s="25"/>
      <c r="G140" s="25"/>
      <c r="H140" s="8"/>
      <c r="I140" s="9"/>
      <c r="J140" s="8"/>
      <c r="K140" s="9"/>
    </row>
    <row r="141" spans="1:11" ht="15.75" thickBot="1" x14ac:dyDescent="0.3">
      <c r="A141" s="22"/>
      <c r="B141" s="23"/>
      <c r="C141" s="24"/>
      <c r="D141" s="26"/>
      <c r="E141" s="26"/>
      <c r="F141" s="26"/>
      <c r="G141" s="26"/>
      <c r="H141" s="10"/>
      <c r="I141" s="11"/>
      <c r="J141" s="10"/>
      <c r="K141" s="11"/>
    </row>
    <row r="142" spans="1:11" x14ac:dyDescent="0.25">
      <c r="A142" s="4" t="s">
        <v>54</v>
      </c>
      <c r="B142" s="35"/>
      <c r="C142" s="5"/>
      <c r="D142" s="37" t="s">
        <v>55</v>
      </c>
      <c r="E142" s="37">
        <v>11.7</v>
      </c>
      <c r="F142" s="37">
        <v>18.100000000000001</v>
      </c>
      <c r="G142" s="37">
        <v>2.1</v>
      </c>
      <c r="H142" s="4">
        <v>218</v>
      </c>
      <c r="I142" s="5"/>
      <c r="J142" s="4"/>
      <c r="K142" s="5"/>
    </row>
    <row r="143" spans="1:11" ht="15.75" thickBot="1" x14ac:dyDescent="0.3">
      <c r="A143" s="6"/>
      <c r="B143" s="36"/>
      <c r="C143" s="7"/>
      <c r="D143" s="38"/>
      <c r="E143" s="38"/>
      <c r="F143" s="38"/>
      <c r="G143" s="38"/>
      <c r="H143" s="6"/>
      <c r="I143" s="7"/>
      <c r="J143" s="6"/>
      <c r="K143" s="7"/>
    </row>
    <row r="144" spans="1:11" x14ac:dyDescent="0.25">
      <c r="A144" s="4" t="s">
        <v>26</v>
      </c>
      <c r="B144" s="35"/>
      <c r="C144" s="5"/>
      <c r="D144" s="37" t="s">
        <v>27</v>
      </c>
      <c r="E144" s="37">
        <v>9.1999999999999993</v>
      </c>
      <c r="F144" s="37">
        <v>5.8</v>
      </c>
      <c r="G144" s="37">
        <v>24.2</v>
      </c>
      <c r="H144" s="4">
        <v>190</v>
      </c>
      <c r="I144" s="5"/>
      <c r="J144" s="4"/>
      <c r="K144" s="5"/>
    </row>
    <row r="145" spans="1:11" ht="15.75" thickBot="1" x14ac:dyDescent="0.3">
      <c r="A145" s="6"/>
      <c r="B145" s="36"/>
      <c r="C145" s="7"/>
      <c r="D145" s="38"/>
      <c r="E145" s="38"/>
      <c r="F145" s="38"/>
      <c r="G145" s="38"/>
      <c r="H145" s="6"/>
      <c r="I145" s="7"/>
      <c r="J145" s="6"/>
      <c r="K145" s="7"/>
    </row>
    <row r="146" spans="1:11" x14ac:dyDescent="0.25">
      <c r="A146" s="4" t="s">
        <v>36</v>
      </c>
      <c r="B146" s="35"/>
      <c r="C146" s="5"/>
      <c r="D146" s="37">
        <v>200</v>
      </c>
      <c r="E146" s="37">
        <v>0.1</v>
      </c>
      <c r="F146" s="37" t="s">
        <v>7</v>
      </c>
      <c r="G146" s="37">
        <v>15.2</v>
      </c>
      <c r="H146" s="4">
        <v>59</v>
      </c>
      <c r="I146" s="5"/>
      <c r="J146" s="4"/>
      <c r="K146" s="5"/>
    </row>
    <row r="147" spans="1:11" ht="15.75" thickBot="1" x14ac:dyDescent="0.3">
      <c r="A147" s="6"/>
      <c r="B147" s="36"/>
      <c r="C147" s="7"/>
      <c r="D147" s="38"/>
      <c r="E147" s="38"/>
      <c r="F147" s="38"/>
      <c r="G147" s="38"/>
      <c r="H147" s="6"/>
      <c r="I147" s="7"/>
      <c r="J147" s="6"/>
      <c r="K147" s="7"/>
    </row>
    <row r="148" spans="1:11" x14ac:dyDescent="0.25">
      <c r="A148" s="4" t="s">
        <v>88</v>
      </c>
      <c r="B148" s="35"/>
      <c r="C148" s="5"/>
      <c r="D148" s="37">
        <v>120</v>
      </c>
      <c r="E148" s="37" t="s">
        <v>7</v>
      </c>
      <c r="F148" s="37" t="s">
        <v>7</v>
      </c>
      <c r="G148" s="37" t="s">
        <v>7</v>
      </c>
      <c r="H148" s="4">
        <v>94</v>
      </c>
      <c r="I148" s="5"/>
      <c r="J148" s="4"/>
      <c r="K148" s="5"/>
    </row>
    <row r="149" spans="1:11" ht="15.75" thickBot="1" x14ac:dyDescent="0.3">
      <c r="A149" s="6"/>
      <c r="B149" s="36"/>
      <c r="C149" s="7"/>
      <c r="D149" s="38"/>
      <c r="E149" s="38"/>
      <c r="F149" s="38"/>
      <c r="G149" s="38"/>
      <c r="H149" s="6"/>
      <c r="I149" s="7"/>
      <c r="J149" s="6"/>
      <c r="K149" s="7"/>
    </row>
    <row r="150" spans="1:11" x14ac:dyDescent="0.25">
      <c r="A150" s="39" t="s">
        <v>20</v>
      </c>
      <c r="B150" s="40"/>
      <c r="C150" s="41"/>
      <c r="D150" s="37"/>
      <c r="E150" s="37">
        <f>E142+E144+E146</f>
        <v>21</v>
      </c>
      <c r="F150" s="37">
        <f>F142+F144</f>
        <v>23.900000000000002</v>
      </c>
      <c r="G150" s="37">
        <f>G142+G144+G146</f>
        <v>41.5</v>
      </c>
      <c r="H150" s="4">
        <f>H142+H144+H146+H148</f>
        <v>561</v>
      </c>
      <c r="I150" s="5"/>
      <c r="J150" s="4">
        <f>J142+J144+J146+J148</f>
        <v>0</v>
      </c>
      <c r="K150" s="5"/>
    </row>
    <row r="151" spans="1:11" ht="15.75" thickBot="1" x14ac:dyDescent="0.3">
      <c r="A151" s="42"/>
      <c r="B151" s="43"/>
      <c r="C151" s="44"/>
      <c r="D151" s="38"/>
      <c r="E151" s="38"/>
      <c r="F151" s="38"/>
      <c r="G151" s="38"/>
      <c r="H151" s="6"/>
      <c r="I151" s="7"/>
      <c r="J151" s="6"/>
      <c r="K151" s="7"/>
    </row>
    <row r="152" spans="1:11" x14ac:dyDescent="0.25">
      <c r="A152" s="19" t="s">
        <v>45</v>
      </c>
      <c r="B152" s="20"/>
      <c r="C152" s="21"/>
      <c r="D152" s="37"/>
      <c r="E152" s="37"/>
      <c r="F152" s="37"/>
      <c r="G152" s="37"/>
      <c r="H152" s="4"/>
      <c r="I152" s="5"/>
      <c r="J152" s="4"/>
      <c r="K152" s="5"/>
    </row>
    <row r="153" spans="1:11" ht="15.75" thickBot="1" x14ac:dyDescent="0.3">
      <c r="A153" s="22"/>
      <c r="B153" s="23"/>
      <c r="C153" s="24"/>
      <c r="D153" s="38"/>
      <c r="E153" s="38"/>
      <c r="F153" s="38"/>
      <c r="G153" s="38"/>
      <c r="H153" s="6"/>
      <c r="I153" s="7"/>
      <c r="J153" s="6"/>
      <c r="K153" s="7"/>
    </row>
    <row r="154" spans="1:11" ht="15" customHeight="1" x14ac:dyDescent="0.25">
      <c r="A154" s="47" t="s">
        <v>92</v>
      </c>
      <c r="B154" s="48"/>
      <c r="C154" s="49"/>
      <c r="D154" s="37">
        <v>100</v>
      </c>
      <c r="E154" s="37">
        <v>0.8</v>
      </c>
      <c r="F154" s="37">
        <v>4.7</v>
      </c>
      <c r="G154" s="37">
        <v>3.6</v>
      </c>
      <c r="H154" s="4">
        <v>61</v>
      </c>
      <c r="I154" s="5"/>
      <c r="J154" s="4"/>
      <c r="K154" s="5"/>
    </row>
    <row r="155" spans="1:11" ht="15.75" thickBot="1" x14ac:dyDescent="0.3">
      <c r="A155" s="50"/>
      <c r="B155" s="51"/>
      <c r="C155" s="52"/>
      <c r="D155" s="38"/>
      <c r="E155" s="38"/>
      <c r="F155" s="38"/>
      <c r="G155" s="38"/>
      <c r="H155" s="6"/>
      <c r="I155" s="7"/>
      <c r="J155" s="6"/>
      <c r="K155" s="7"/>
    </row>
    <row r="156" spans="1:11" x14ac:dyDescent="0.25">
      <c r="A156" s="4" t="s">
        <v>57</v>
      </c>
      <c r="B156" s="35"/>
      <c r="C156" s="5"/>
      <c r="D156" s="37">
        <v>300</v>
      </c>
      <c r="E156" s="37">
        <v>2.4</v>
      </c>
      <c r="F156" s="37">
        <v>6.1</v>
      </c>
      <c r="G156" s="37">
        <v>16.399999999999999</v>
      </c>
      <c r="H156" s="4">
        <v>130</v>
      </c>
      <c r="I156" s="5"/>
      <c r="J156" s="4"/>
      <c r="K156" s="5"/>
    </row>
    <row r="157" spans="1:11" ht="15.75" thickBot="1" x14ac:dyDescent="0.3">
      <c r="A157" s="6"/>
      <c r="B157" s="36"/>
      <c r="C157" s="7"/>
      <c r="D157" s="38"/>
      <c r="E157" s="38"/>
      <c r="F157" s="38"/>
      <c r="G157" s="38"/>
      <c r="H157" s="6"/>
      <c r="I157" s="7"/>
      <c r="J157" s="6"/>
      <c r="K157" s="7"/>
    </row>
    <row r="158" spans="1:11" x14ac:dyDescent="0.25">
      <c r="A158" s="4" t="s">
        <v>58</v>
      </c>
      <c r="B158" s="35"/>
      <c r="C158" s="5"/>
      <c r="D158" s="37">
        <v>250</v>
      </c>
      <c r="E158" s="37">
        <v>38.4</v>
      </c>
      <c r="F158" s="37">
        <v>47.5</v>
      </c>
      <c r="G158" s="37">
        <v>40.200000000000003</v>
      </c>
      <c r="H158" s="4">
        <v>745</v>
      </c>
      <c r="I158" s="5"/>
      <c r="J158" s="4"/>
      <c r="K158" s="5"/>
    </row>
    <row r="159" spans="1:11" ht="15.75" thickBot="1" x14ac:dyDescent="0.3">
      <c r="A159" s="6"/>
      <c r="B159" s="36"/>
      <c r="C159" s="7"/>
      <c r="D159" s="38"/>
      <c r="E159" s="38"/>
      <c r="F159" s="38"/>
      <c r="G159" s="38"/>
      <c r="H159" s="6"/>
      <c r="I159" s="7"/>
      <c r="J159" s="6"/>
      <c r="K159" s="7"/>
    </row>
    <row r="160" spans="1:11" x14ac:dyDescent="0.25">
      <c r="A160" s="4" t="s">
        <v>59</v>
      </c>
      <c r="B160" s="35"/>
      <c r="C160" s="5"/>
      <c r="D160" s="37">
        <v>200</v>
      </c>
      <c r="E160" s="37" t="s">
        <v>7</v>
      </c>
      <c r="F160" s="37" t="s">
        <v>7</v>
      </c>
      <c r="G160" s="37">
        <v>19</v>
      </c>
      <c r="H160" s="4">
        <v>80</v>
      </c>
      <c r="I160" s="5"/>
      <c r="J160" s="4"/>
      <c r="K160" s="5"/>
    </row>
    <row r="161" spans="1:11" ht="15.75" thickBot="1" x14ac:dyDescent="0.3">
      <c r="A161" s="6"/>
      <c r="B161" s="36"/>
      <c r="C161" s="7"/>
      <c r="D161" s="38"/>
      <c r="E161" s="38"/>
      <c r="F161" s="38"/>
      <c r="G161" s="38"/>
      <c r="H161" s="6"/>
      <c r="I161" s="7"/>
      <c r="J161" s="6"/>
      <c r="K161" s="7"/>
    </row>
    <row r="162" spans="1:11" x14ac:dyDescent="0.25">
      <c r="A162" s="4" t="s">
        <v>17</v>
      </c>
      <c r="B162" s="35"/>
      <c r="C162" s="5"/>
      <c r="D162" s="37">
        <v>30</v>
      </c>
      <c r="E162" s="37">
        <v>3.4</v>
      </c>
      <c r="F162" s="37">
        <v>0.9</v>
      </c>
      <c r="G162" s="37">
        <v>21.9</v>
      </c>
      <c r="H162" s="4">
        <v>105</v>
      </c>
      <c r="I162" s="5"/>
      <c r="J162" s="4"/>
      <c r="K162" s="5"/>
    </row>
    <row r="163" spans="1:11" ht="15.75" thickBot="1" x14ac:dyDescent="0.3">
      <c r="A163" s="6"/>
      <c r="B163" s="36"/>
      <c r="C163" s="7"/>
      <c r="D163" s="38"/>
      <c r="E163" s="38"/>
      <c r="F163" s="38"/>
      <c r="G163" s="38"/>
      <c r="H163" s="6"/>
      <c r="I163" s="7"/>
      <c r="J163" s="6"/>
      <c r="K163" s="7"/>
    </row>
    <row r="164" spans="1:11" x14ac:dyDescent="0.25">
      <c r="A164" s="4" t="s">
        <v>18</v>
      </c>
      <c r="B164" s="35"/>
      <c r="C164" s="5"/>
      <c r="D164" s="37">
        <v>30</v>
      </c>
      <c r="E164" s="37">
        <v>0.36</v>
      </c>
      <c r="F164" s="37">
        <v>0.25</v>
      </c>
      <c r="G164" s="37">
        <v>0.78</v>
      </c>
      <c r="H164" s="4">
        <v>36.1</v>
      </c>
      <c r="I164" s="5"/>
      <c r="J164" s="4"/>
      <c r="K164" s="5"/>
    </row>
    <row r="165" spans="1:11" ht="15.75" thickBot="1" x14ac:dyDescent="0.3">
      <c r="A165" s="6"/>
      <c r="B165" s="36"/>
      <c r="C165" s="7"/>
      <c r="D165" s="38"/>
      <c r="E165" s="38"/>
      <c r="F165" s="38"/>
      <c r="G165" s="38"/>
      <c r="H165" s="6"/>
      <c r="I165" s="7"/>
      <c r="J165" s="6"/>
      <c r="K165" s="7"/>
    </row>
    <row r="166" spans="1:11" x14ac:dyDescent="0.25">
      <c r="A166" s="4"/>
      <c r="B166" s="35"/>
      <c r="C166" s="5"/>
      <c r="D166" s="37"/>
      <c r="E166" s="37"/>
      <c r="F166" s="37"/>
      <c r="G166" s="37"/>
      <c r="H166" s="4"/>
      <c r="I166" s="5"/>
      <c r="J166" s="4"/>
      <c r="K166" s="5"/>
    </row>
    <row r="167" spans="1:11" ht="15.75" thickBot="1" x14ac:dyDescent="0.3">
      <c r="A167" s="6"/>
      <c r="B167" s="36"/>
      <c r="C167" s="7"/>
      <c r="D167" s="38"/>
      <c r="E167" s="38"/>
      <c r="F167" s="38"/>
      <c r="G167" s="38"/>
      <c r="H167" s="6"/>
      <c r="I167" s="7"/>
      <c r="J167" s="6"/>
      <c r="K167" s="7"/>
    </row>
    <row r="168" spans="1:11" x14ac:dyDescent="0.25">
      <c r="A168" s="39" t="s">
        <v>21</v>
      </c>
      <c r="B168" s="40"/>
      <c r="C168" s="41"/>
      <c r="D168" s="37"/>
      <c r="E168" s="37">
        <f>E154+E156+E158+E162+E164+E166</f>
        <v>45.36</v>
      </c>
      <c r="F168" s="37">
        <f>F154+F156+F158+F162+F164+F166</f>
        <v>59.449999999999996</v>
      </c>
      <c r="G168" s="37">
        <f>G154+G156+G158+G160+G162+G164+G166</f>
        <v>101.88</v>
      </c>
      <c r="H168" s="4">
        <f>H154+H156+H158+H160+H162+H164+H166</f>
        <v>1157.0999999999999</v>
      </c>
      <c r="I168" s="5"/>
      <c r="J168" s="4">
        <f>J154+J156+J158+J160+J162+J164+J166</f>
        <v>0</v>
      </c>
      <c r="K168" s="5"/>
    </row>
    <row r="169" spans="1:11" ht="15.75" thickBot="1" x14ac:dyDescent="0.3">
      <c r="A169" s="42"/>
      <c r="B169" s="43"/>
      <c r="C169" s="44"/>
      <c r="D169" s="38"/>
      <c r="E169" s="38"/>
      <c r="F169" s="38"/>
      <c r="G169" s="38"/>
      <c r="H169" s="6"/>
      <c r="I169" s="7"/>
      <c r="J169" s="6"/>
      <c r="K169" s="7"/>
    </row>
    <row r="170" spans="1:11" x14ac:dyDescent="0.25">
      <c r="A170" s="39" t="s">
        <v>19</v>
      </c>
      <c r="B170" s="40"/>
      <c r="C170" s="41"/>
      <c r="D170" s="37"/>
      <c r="E170" s="37">
        <f>E150+E168</f>
        <v>66.36</v>
      </c>
      <c r="F170" s="37">
        <f>F150+F168</f>
        <v>83.35</v>
      </c>
      <c r="G170" s="37">
        <f>G150+G168</f>
        <v>143.38</v>
      </c>
      <c r="H170" s="4">
        <f>H150+H168</f>
        <v>1718.1</v>
      </c>
      <c r="I170" s="5"/>
      <c r="J170" s="4">
        <f>J150+J168</f>
        <v>0</v>
      </c>
      <c r="K170" s="5"/>
    </row>
    <row r="171" spans="1:11" ht="15.75" thickBot="1" x14ac:dyDescent="0.3">
      <c r="A171" s="42"/>
      <c r="B171" s="43"/>
      <c r="C171" s="44"/>
      <c r="D171" s="38"/>
      <c r="E171" s="38"/>
      <c r="F171" s="38"/>
      <c r="G171" s="38"/>
      <c r="H171" s="6"/>
      <c r="I171" s="7"/>
      <c r="J171" s="6"/>
      <c r="K171" s="7"/>
    </row>
    <row r="172" spans="1:11" x14ac:dyDescent="0.25">
      <c r="A172" s="19" t="s">
        <v>60</v>
      </c>
      <c r="B172" s="20"/>
      <c r="C172" s="21"/>
      <c r="D172" s="25"/>
      <c r="E172" s="25"/>
      <c r="F172" s="25"/>
      <c r="G172" s="25"/>
      <c r="H172" s="8"/>
      <c r="I172" s="9"/>
      <c r="J172" s="8"/>
      <c r="K172" s="9"/>
    </row>
    <row r="173" spans="1:11" ht="15.75" thickBot="1" x14ac:dyDescent="0.3">
      <c r="A173" s="22"/>
      <c r="B173" s="23"/>
      <c r="C173" s="24"/>
      <c r="D173" s="26"/>
      <c r="E173" s="26"/>
      <c r="F173" s="26"/>
      <c r="G173" s="26"/>
      <c r="H173" s="10"/>
      <c r="I173" s="11"/>
      <c r="J173" s="10"/>
      <c r="K173" s="11"/>
    </row>
    <row r="174" spans="1:11" ht="15" customHeight="1" x14ac:dyDescent="0.25">
      <c r="A174" s="47" t="s">
        <v>62</v>
      </c>
      <c r="B174" s="48"/>
      <c r="C174" s="49"/>
      <c r="D174" s="37" t="s">
        <v>25</v>
      </c>
      <c r="E174" s="37">
        <v>6.8</v>
      </c>
      <c r="F174" s="37">
        <v>8.9</v>
      </c>
      <c r="G174" s="37">
        <v>28.3</v>
      </c>
      <c r="H174" s="4">
        <v>221</v>
      </c>
      <c r="I174" s="5"/>
      <c r="J174" s="4"/>
      <c r="K174" s="5"/>
    </row>
    <row r="175" spans="1:11" ht="15.75" thickBot="1" x14ac:dyDescent="0.3">
      <c r="A175" s="50"/>
      <c r="B175" s="51"/>
      <c r="C175" s="52"/>
      <c r="D175" s="38"/>
      <c r="E175" s="38"/>
      <c r="F175" s="38"/>
      <c r="G175" s="38"/>
      <c r="H175" s="6"/>
      <c r="I175" s="7"/>
      <c r="J175" s="6"/>
      <c r="K175" s="7"/>
    </row>
    <row r="176" spans="1:11" x14ac:dyDescent="0.25">
      <c r="A176" s="4" t="s">
        <v>6</v>
      </c>
      <c r="B176" s="35"/>
      <c r="C176" s="5"/>
      <c r="D176" s="37">
        <v>200</v>
      </c>
      <c r="E176" s="37">
        <v>0.1</v>
      </c>
      <c r="F176" s="37" t="s">
        <v>7</v>
      </c>
      <c r="G176" s="37">
        <v>15.2</v>
      </c>
      <c r="H176" s="4">
        <v>59</v>
      </c>
      <c r="I176" s="5"/>
      <c r="J176" s="4"/>
      <c r="K176" s="5"/>
    </row>
    <row r="177" spans="1:11" ht="15.75" thickBot="1" x14ac:dyDescent="0.3">
      <c r="A177" s="6"/>
      <c r="B177" s="36"/>
      <c r="C177" s="7"/>
      <c r="D177" s="38"/>
      <c r="E177" s="38"/>
      <c r="F177" s="38"/>
      <c r="G177" s="38"/>
      <c r="H177" s="6"/>
      <c r="I177" s="7"/>
      <c r="J177" s="6"/>
      <c r="K177" s="7"/>
    </row>
    <row r="178" spans="1:11" x14ac:dyDescent="0.25">
      <c r="A178" s="4" t="s">
        <v>8</v>
      </c>
      <c r="B178" s="35"/>
      <c r="C178" s="5"/>
      <c r="D178" s="37">
        <v>50</v>
      </c>
      <c r="E178" s="37">
        <v>4.37</v>
      </c>
      <c r="F178" s="37">
        <v>7.07</v>
      </c>
      <c r="G178" s="37">
        <v>36.799999999999997</v>
      </c>
      <c r="H178" s="4">
        <v>228.2</v>
      </c>
      <c r="I178" s="5"/>
      <c r="J178" s="4"/>
      <c r="K178" s="5"/>
    </row>
    <row r="179" spans="1:11" ht="15.75" thickBot="1" x14ac:dyDescent="0.3">
      <c r="A179" s="6"/>
      <c r="B179" s="36"/>
      <c r="C179" s="7"/>
      <c r="D179" s="38"/>
      <c r="E179" s="38"/>
      <c r="F179" s="38"/>
      <c r="G179" s="38"/>
      <c r="H179" s="6"/>
      <c r="I179" s="7"/>
      <c r="J179" s="6"/>
      <c r="K179" s="7"/>
    </row>
    <row r="180" spans="1:11" x14ac:dyDescent="0.25">
      <c r="A180" s="4" t="s">
        <v>88</v>
      </c>
      <c r="B180" s="35"/>
      <c r="C180" s="5"/>
      <c r="D180" s="37">
        <v>350</v>
      </c>
      <c r="E180" s="37">
        <v>5.25</v>
      </c>
      <c r="F180" s="37">
        <v>1.75</v>
      </c>
      <c r="G180" s="37">
        <v>73.5</v>
      </c>
      <c r="H180" s="4">
        <v>336</v>
      </c>
      <c r="I180" s="5"/>
      <c r="J180" s="4"/>
      <c r="K180" s="5"/>
    </row>
    <row r="181" spans="1:11" ht="15.75" thickBot="1" x14ac:dyDescent="0.3">
      <c r="A181" s="6"/>
      <c r="B181" s="36"/>
      <c r="C181" s="7"/>
      <c r="D181" s="38"/>
      <c r="E181" s="38"/>
      <c r="F181" s="38"/>
      <c r="G181" s="38"/>
      <c r="H181" s="6"/>
      <c r="I181" s="7"/>
      <c r="J181" s="6"/>
      <c r="K181" s="7"/>
    </row>
    <row r="182" spans="1:11" x14ac:dyDescent="0.25">
      <c r="A182" s="39" t="s">
        <v>20</v>
      </c>
      <c r="B182" s="40"/>
      <c r="C182" s="41"/>
      <c r="D182" s="37"/>
      <c r="E182" s="37">
        <f>E174+E176+E178</f>
        <v>11.27</v>
      </c>
      <c r="F182" s="37">
        <f>F174+F178+F180</f>
        <v>17.72</v>
      </c>
      <c r="G182" s="37">
        <f>G174+G176+G178</f>
        <v>80.3</v>
      </c>
      <c r="H182" s="4">
        <f>H174+H176+H178+H180</f>
        <v>844.2</v>
      </c>
      <c r="I182" s="5"/>
      <c r="J182" s="4">
        <f>J174+J176+J178+J180</f>
        <v>0</v>
      </c>
      <c r="K182" s="5"/>
    </row>
    <row r="183" spans="1:11" ht="15.75" thickBot="1" x14ac:dyDescent="0.3">
      <c r="A183" s="42"/>
      <c r="B183" s="43"/>
      <c r="C183" s="44"/>
      <c r="D183" s="38"/>
      <c r="E183" s="38"/>
      <c r="F183" s="38"/>
      <c r="G183" s="38"/>
      <c r="H183" s="6"/>
      <c r="I183" s="7"/>
      <c r="J183" s="6"/>
      <c r="K183" s="7"/>
    </row>
    <row r="184" spans="1:11" x14ac:dyDescent="0.25">
      <c r="A184" s="19" t="s">
        <v>61</v>
      </c>
      <c r="B184" s="20"/>
      <c r="C184" s="21"/>
      <c r="D184" s="37"/>
      <c r="E184" s="37"/>
      <c r="F184" s="37"/>
      <c r="G184" s="37"/>
      <c r="H184" s="4"/>
      <c r="I184" s="5"/>
      <c r="J184" s="4"/>
      <c r="K184" s="5"/>
    </row>
    <row r="185" spans="1:11" ht="15.75" thickBot="1" x14ac:dyDescent="0.3">
      <c r="A185" s="22"/>
      <c r="B185" s="23"/>
      <c r="C185" s="24"/>
      <c r="D185" s="38"/>
      <c r="E185" s="38"/>
      <c r="F185" s="38"/>
      <c r="G185" s="38"/>
      <c r="H185" s="6"/>
      <c r="I185" s="7"/>
      <c r="J185" s="6"/>
      <c r="K185" s="7"/>
    </row>
    <row r="186" spans="1:11" ht="15" customHeight="1" x14ac:dyDescent="0.25">
      <c r="A186" s="47" t="s">
        <v>63</v>
      </c>
      <c r="B186" s="48"/>
      <c r="C186" s="49"/>
      <c r="D186" s="37">
        <v>100</v>
      </c>
      <c r="E186" s="37">
        <v>2.2999999999999998</v>
      </c>
      <c r="F186" s="37">
        <v>7.2</v>
      </c>
      <c r="G186" s="37">
        <v>9.1</v>
      </c>
      <c r="H186" s="4">
        <v>110</v>
      </c>
      <c r="I186" s="5"/>
      <c r="J186" s="4"/>
      <c r="K186" s="5"/>
    </row>
    <row r="187" spans="1:11" ht="15.75" thickBot="1" x14ac:dyDescent="0.3">
      <c r="A187" s="50"/>
      <c r="B187" s="51"/>
      <c r="C187" s="52"/>
      <c r="D187" s="38"/>
      <c r="E187" s="38"/>
      <c r="F187" s="38"/>
      <c r="G187" s="38"/>
      <c r="H187" s="6"/>
      <c r="I187" s="7"/>
      <c r="J187" s="6"/>
      <c r="K187" s="7"/>
    </row>
    <row r="188" spans="1:11" ht="15" customHeight="1" x14ac:dyDescent="0.25">
      <c r="A188" s="47" t="s">
        <v>64</v>
      </c>
      <c r="B188" s="48"/>
      <c r="C188" s="49"/>
      <c r="D188" s="37">
        <v>300</v>
      </c>
      <c r="E188" s="53">
        <v>2</v>
      </c>
      <c r="F188" s="37">
        <v>3.4</v>
      </c>
      <c r="G188" s="37">
        <v>13.2</v>
      </c>
      <c r="H188" s="4">
        <v>93</v>
      </c>
      <c r="I188" s="5"/>
      <c r="J188" s="4"/>
      <c r="K188" s="5"/>
    </row>
    <row r="189" spans="1:11" ht="15.75" thickBot="1" x14ac:dyDescent="0.3">
      <c r="A189" s="50"/>
      <c r="B189" s="51"/>
      <c r="C189" s="52"/>
      <c r="D189" s="38"/>
      <c r="E189" s="54"/>
      <c r="F189" s="38"/>
      <c r="G189" s="38"/>
      <c r="H189" s="6"/>
      <c r="I189" s="7"/>
      <c r="J189" s="6"/>
      <c r="K189" s="7"/>
    </row>
    <row r="190" spans="1:11" x14ac:dyDescent="0.25">
      <c r="A190" s="4" t="s">
        <v>65</v>
      </c>
      <c r="B190" s="35"/>
      <c r="C190" s="5"/>
      <c r="D190" s="37">
        <v>80</v>
      </c>
      <c r="E190" s="37">
        <v>12.7</v>
      </c>
      <c r="F190" s="37">
        <v>8.5</v>
      </c>
      <c r="G190" s="37">
        <v>12.2</v>
      </c>
      <c r="H190" s="4">
        <v>177</v>
      </c>
      <c r="I190" s="5"/>
      <c r="J190" s="4"/>
      <c r="K190" s="5"/>
    </row>
    <row r="191" spans="1:11" ht="15.75" thickBot="1" x14ac:dyDescent="0.3">
      <c r="A191" s="6"/>
      <c r="B191" s="36"/>
      <c r="C191" s="7"/>
      <c r="D191" s="38"/>
      <c r="E191" s="38"/>
      <c r="F191" s="38"/>
      <c r="G191" s="38"/>
      <c r="H191" s="6"/>
      <c r="I191" s="7"/>
      <c r="J191" s="6"/>
      <c r="K191" s="7"/>
    </row>
    <row r="192" spans="1:11" x14ac:dyDescent="0.25">
      <c r="A192" s="4" t="s">
        <v>16</v>
      </c>
      <c r="B192" s="35"/>
      <c r="C192" s="5"/>
      <c r="D192" s="37">
        <v>180</v>
      </c>
      <c r="E192" s="37">
        <v>3.7</v>
      </c>
      <c r="F192" s="37">
        <v>5.9</v>
      </c>
      <c r="G192" s="37">
        <v>24</v>
      </c>
      <c r="H192" s="4">
        <v>166</v>
      </c>
      <c r="I192" s="5"/>
      <c r="J192" s="4"/>
      <c r="K192" s="5"/>
    </row>
    <row r="193" spans="1:11" ht="15.75" thickBot="1" x14ac:dyDescent="0.3">
      <c r="A193" s="6"/>
      <c r="B193" s="36"/>
      <c r="C193" s="7"/>
      <c r="D193" s="38"/>
      <c r="E193" s="38"/>
      <c r="F193" s="38"/>
      <c r="G193" s="38"/>
      <c r="H193" s="6"/>
      <c r="I193" s="7"/>
      <c r="J193" s="6"/>
      <c r="K193" s="7"/>
    </row>
    <row r="194" spans="1:11" x14ac:dyDescent="0.25">
      <c r="A194" s="4" t="s">
        <v>53</v>
      </c>
      <c r="B194" s="35"/>
      <c r="C194" s="5"/>
      <c r="D194" s="37">
        <v>200</v>
      </c>
      <c r="E194" s="37">
        <v>0.2</v>
      </c>
      <c r="F194" s="37">
        <v>0.1</v>
      </c>
      <c r="G194" s="37">
        <v>17.2</v>
      </c>
      <c r="H194" s="4">
        <v>68</v>
      </c>
      <c r="I194" s="5"/>
      <c r="J194" s="4"/>
      <c r="K194" s="5"/>
    </row>
    <row r="195" spans="1:11" ht="15.75" thickBot="1" x14ac:dyDescent="0.3">
      <c r="A195" s="6"/>
      <c r="B195" s="36"/>
      <c r="C195" s="7"/>
      <c r="D195" s="38"/>
      <c r="E195" s="38"/>
      <c r="F195" s="38"/>
      <c r="G195" s="38"/>
      <c r="H195" s="6"/>
      <c r="I195" s="7"/>
      <c r="J195" s="6"/>
      <c r="K195" s="7"/>
    </row>
    <row r="196" spans="1:11" x14ac:dyDescent="0.25">
      <c r="A196" s="4" t="s">
        <v>17</v>
      </c>
      <c r="B196" s="35"/>
      <c r="C196" s="5"/>
      <c r="D196" s="37">
        <v>30</v>
      </c>
      <c r="E196" s="37">
        <v>3.4</v>
      </c>
      <c r="F196" s="37">
        <v>0.9</v>
      </c>
      <c r="G196" s="37">
        <v>21.9</v>
      </c>
      <c r="H196" s="4">
        <v>105</v>
      </c>
      <c r="I196" s="5"/>
      <c r="J196" s="4"/>
      <c r="K196" s="5"/>
    </row>
    <row r="197" spans="1:11" ht="15.75" thickBot="1" x14ac:dyDescent="0.3">
      <c r="A197" s="6"/>
      <c r="B197" s="36"/>
      <c r="C197" s="7"/>
      <c r="D197" s="38"/>
      <c r="E197" s="38"/>
      <c r="F197" s="38"/>
      <c r="G197" s="38"/>
      <c r="H197" s="6"/>
      <c r="I197" s="7"/>
      <c r="J197" s="6"/>
      <c r="K197" s="7"/>
    </row>
    <row r="198" spans="1:11" x14ac:dyDescent="0.25">
      <c r="A198" s="4" t="s">
        <v>18</v>
      </c>
      <c r="B198" s="35"/>
      <c r="C198" s="5"/>
      <c r="D198" s="37">
        <v>30</v>
      </c>
      <c r="E198" s="37">
        <v>0.36</v>
      </c>
      <c r="F198" s="37">
        <v>0.25</v>
      </c>
      <c r="G198" s="37">
        <v>0.78</v>
      </c>
      <c r="H198" s="4">
        <v>36.1</v>
      </c>
      <c r="I198" s="5"/>
      <c r="J198" s="4"/>
      <c r="K198" s="5"/>
    </row>
    <row r="199" spans="1:11" ht="15.75" thickBot="1" x14ac:dyDescent="0.3">
      <c r="A199" s="6"/>
      <c r="B199" s="36"/>
      <c r="C199" s="7"/>
      <c r="D199" s="38"/>
      <c r="E199" s="38"/>
      <c r="F199" s="38"/>
      <c r="G199" s="38"/>
      <c r="H199" s="6"/>
      <c r="I199" s="7"/>
      <c r="J199" s="6"/>
      <c r="K199" s="7"/>
    </row>
    <row r="200" spans="1:11" x14ac:dyDescent="0.25">
      <c r="A200" s="4"/>
      <c r="B200" s="35"/>
      <c r="C200" s="5"/>
      <c r="D200" s="37"/>
      <c r="E200" s="37"/>
      <c r="F200" s="37"/>
      <c r="G200" s="37"/>
      <c r="H200" s="4"/>
      <c r="I200" s="5"/>
      <c r="J200" s="4"/>
      <c r="K200" s="5"/>
    </row>
    <row r="201" spans="1:11" ht="15.75" thickBot="1" x14ac:dyDescent="0.3">
      <c r="A201" s="6"/>
      <c r="B201" s="36"/>
      <c r="C201" s="7"/>
      <c r="D201" s="38"/>
      <c r="E201" s="38"/>
      <c r="F201" s="38"/>
      <c r="G201" s="38"/>
      <c r="H201" s="6"/>
      <c r="I201" s="7"/>
      <c r="J201" s="6"/>
      <c r="K201" s="7"/>
    </row>
    <row r="202" spans="1:11" x14ac:dyDescent="0.25">
      <c r="A202" s="39" t="s">
        <v>21</v>
      </c>
      <c r="B202" s="40"/>
      <c r="C202" s="41"/>
      <c r="D202" s="37"/>
      <c r="E202" s="37">
        <f>E186+E188+E190+E196+E198+E200</f>
        <v>20.759999999999998</v>
      </c>
      <c r="F202" s="37">
        <f>F186+F188+F190+F196+F198+F200</f>
        <v>20.25</v>
      </c>
      <c r="G202" s="37">
        <f>G186+G188+G190+G194+G196+G198+G200</f>
        <v>74.38</v>
      </c>
      <c r="H202" s="4">
        <f>H186+H188+H190+H194+H196+H198+H200</f>
        <v>589.1</v>
      </c>
      <c r="I202" s="5"/>
      <c r="J202" s="4">
        <f>J186+J188+J190+J192+J194+J196+J198+J200</f>
        <v>0</v>
      </c>
      <c r="K202" s="5"/>
    </row>
    <row r="203" spans="1:11" ht="15.75" thickBot="1" x14ac:dyDescent="0.3">
      <c r="A203" s="42"/>
      <c r="B203" s="43"/>
      <c r="C203" s="44"/>
      <c r="D203" s="38"/>
      <c r="E203" s="38"/>
      <c r="F203" s="38"/>
      <c r="G203" s="38"/>
      <c r="H203" s="6"/>
      <c r="I203" s="7"/>
      <c r="J203" s="6"/>
      <c r="K203" s="7"/>
    </row>
    <row r="204" spans="1:11" x14ac:dyDescent="0.25">
      <c r="A204" s="39" t="s">
        <v>19</v>
      </c>
      <c r="B204" s="40"/>
      <c r="C204" s="41"/>
      <c r="D204" s="37"/>
      <c r="E204" s="37">
        <f>E182+E202</f>
        <v>32.03</v>
      </c>
      <c r="F204" s="37">
        <f>F182+F202</f>
        <v>37.97</v>
      </c>
      <c r="G204" s="37">
        <f>G182+G202</f>
        <v>154.68</v>
      </c>
      <c r="H204" s="4">
        <f>H182+H202</f>
        <v>1433.3000000000002</v>
      </c>
      <c r="I204" s="5"/>
      <c r="J204" s="4">
        <f>J182+J202</f>
        <v>0</v>
      </c>
      <c r="K204" s="5"/>
    </row>
    <row r="205" spans="1:11" ht="15.75" thickBot="1" x14ac:dyDescent="0.3">
      <c r="A205" s="42"/>
      <c r="B205" s="43"/>
      <c r="C205" s="44"/>
      <c r="D205" s="38"/>
      <c r="E205" s="38"/>
      <c r="F205" s="38"/>
      <c r="G205" s="38"/>
      <c r="H205" s="6"/>
      <c r="I205" s="7"/>
      <c r="J205" s="6"/>
      <c r="K205" s="7"/>
    </row>
    <row r="206" spans="1:11" x14ac:dyDescent="0.25">
      <c r="A206" s="19" t="s">
        <v>66</v>
      </c>
      <c r="B206" s="20"/>
      <c r="C206" s="21"/>
      <c r="D206" s="25"/>
      <c r="E206" s="25"/>
      <c r="F206" s="25"/>
      <c r="G206" s="25"/>
      <c r="H206" s="8"/>
      <c r="I206" s="9"/>
      <c r="J206" s="8"/>
      <c r="K206" s="9"/>
    </row>
    <row r="207" spans="1:11" ht="15.75" thickBot="1" x14ac:dyDescent="0.3">
      <c r="A207" s="22"/>
      <c r="B207" s="23"/>
      <c r="C207" s="24"/>
      <c r="D207" s="26"/>
      <c r="E207" s="26"/>
      <c r="F207" s="26"/>
      <c r="G207" s="26"/>
      <c r="H207" s="10"/>
      <c r="I207" s="11"/>
      <c r="J207" s="10"/>
      <c r="K207" s="11"/>
    </row>
    <row r="208" spans="1:11" x14ac:dyDescent="0.25">
      <c r="A208" s="4" t="s">
        <v>68</v>
      </c>
      <c r="B208" s="35"/>
      <c r="C208" s="5"/>
      <c r="D208" s="37" t="s">
        <v>25</v>
      </c>
      <c r="E208" s="37">
        <v>5.6</v>
      </c>
      <c r="F208" s="37">
        <v>7.6</v>
      </c>
      <c r="G208" s="37">
        <v>29.5</v>
      </c>
      <c r="H208" s="4">
        <v>209</v>
      </c>
      <c r="I208" s="5"/>
      <c r="J208" s="4"/>
      <c r="K208" s="5"/>
    </row>
    <row r="209" spans="1:11" ht="15.75" thickBot="1" x14ac:dyDescent="0.3">
      <c r="A209" s="6"/>
      <c r="B209" s="36"/>
      <c r="C209" s="7"/>
      <c r="D209" s="38"/>
      <c r="E209" s="38"/>
      <c r="F209" s="38"/>
      <c r="G209" s="38"/>
      <c r="H209" s="6"/>
      <c r="I209" s="7"/>
      <c r="J209" s="6"/>
      <c r="K209" s="7"/>
    </row>
    <row r="210" spans="1:11" x14ac:dyDescent="0.25">
      <c r="A210" s="4" t="s">
        <v>26</v>
      </c>
      <c r="B210" s="35"/>
      <c r="C210" s="5"/>
      <c r="D210" s="37" t="s">
        <v>27</v>
      </c>
      <c r="E210" s="37">
        <v>9.1999999999999993</v>
      </c>
      <c r="F210" s="37">
        <v>5.8</v>
      </c>
      <c r="G210" s="37">
        <v>24.2</v>
      </c>
      <c r="H210" s="4">
        <v>190</v>
      </c>
      <c r="I210" s="5"/>
      <c r="J210" s="4"/>
      <c r="K210" s="5"/>
    </row>
    <row r="211" spans="1:11" ht="15.75" thickBot="1" x14ac:dyDescent="0.3">
      <c r="A211" s="6"/>
      <c r="B211" s="36"/>
      <c r="C211" s="7"/>
      <c r="D211" s="38"/>
      <c r="E211" s="38"/>
      <c r="F211" s="38"/>
      <c r="G211" s="38"/>
      <c r="H211" s="6"/>
      <c r="I211" s="7"/>
      <c r="J211" s="6"/>
      <c r="K211" s="7"/>
    </row>
    <row r="212" spans="1:11" x14ac:dyDescent="0.25">
      <c r="A212" s="4" t="s">
        <v>48</v>
      </c>
      <c r="B212" s="35"/>
      <c r="C212" s="5"/>
      <c r="D212" s="37">
        <v>200</v>
      </c>
      <c r="E212" s="37">
        <v>3.3</v>
      </c>
      <c r="F212" s="37">
        <v>3.1</v>
      </c>
      <c r="G212" s="37">
        <v>13.6</v>
      </c>
      <c r="H212" s="4">
        <v>94</v>
      </c>
      <c r="I212" s="5"/>
      <c r="J212" s="4"/>
      <c r="K212" s="5"/>
    </row>
    <row r="213" spans="1:11" ht="15.75" thickBot="1" x14ac:dyDescent="0.3">
      <c r="A213" s="6"/>
      <c r="B213" s="36"/>
      <c r="C213" s="7"/>
      <c r="D213" s="38"/>
      <c r="E213" s="38"/>
      <c r="F213" s="38"/>
      <c r="G213" s="38"/>
      <c r="H213" s="6"/>
      <c r="I213" s="7"/>
      <c r="J213" s="6"/>
      <c r="K213" s="7"/>
    </row>
    <row r="214" spans="1:11" x14ac:dyDescent="0.25">
      <c r="A214" s="39" t="s">
        <v>20</v>
      </c>
      <c r="B214" s="40"/>
      <c r="C214" s="41"/>
      <c r="D214" s="37"/>
      <c r="E214" s="37">
        <f>E208+E210+E212</f>
        <v>18.099999999999998</v>
      </c>
      <c r="F214" s="37">
        <f>F208+F212</f>
        <v>10.7</v>
      </c>
      <c r="G214" s="37">
        <f>G208+G210+G212</f>
        <v>67.3</v>
      </c>
      <c r="H214" s="4">
        <f>H208+H210+H212</f>
        <v>493</v>
      </c>
      <c r="I214" s="5"/>
      <c r="J214" s="4">
        <f>J208+J210+J212</f>
        <v>0</v>
      </c>
      <c r="K214" s="5"/>
    </row>
    <row r="215" spans="1:11" ht="15.75" thickBot="1" x14ac:dyDescent="0.3">
      <c r="A215" s="42"/>
      <c r="B215" s="43"/>
      <c r="C215" s="44"/>
      <c r="D215" s="38"/>
      <c r="E215" s="38"/>
      <c r="F215" s="38"/>
      <c r="G215" s="38"/>
      <c r="H215" s="6"/>
      <c r="I215" s="7"/>
      <c r="J215" s="6"/>
      <c r="K215" s="7"/>
    </row>
    <row r="216" spans="1:11" x14ac:dyDescent="0.25">
      <c r="A216" s="19" t="s">
        <v>67</v>
      </c>
      <c r="B216" s="20"/>
      <c r="C216" s="21"/>
      <c r="D216" s="37"/>
      <c r="E216" s="37"/>
      <c r="F216" s="37"/>
      <c r="G216" s="37"/>
      <c r="H216" s="4"/>
      <c r="I216" s="5"/>
      <c r="J216" s="4"/>
      <c r="K216" s="5"/>
    </row>
    <row r="217" spans="1:11" ht="15.75" thickBot="1" x14ac:dyDescent="0.3">
      <c r="A217" s="22"/>
      <c r="B217" s="23"/>
      <c r="C217" s="24"/>
      <c r="D217" s="38"/>
      <c r="E217" s="38"/>
      <c r="F217" s="38"/>
      <c r="G217" s="38"/>
      <c r="H217" s="6"/>
      <c r="I217" s="7"/>
      <c r="J217" s="6"/>
      <c r="K217" s="7"/>
    </row>
    <row r="218" spans="1:11" ht="15" customHeight="1" x14ac:dyDescent="0.25">
      <c r="A218" s="47" t="s">
        <v>37</v>
      </c>
      <c r="B218" s="48"/>
      <c r="C218" s="49"/>
      <c r="D218" s="37">
        <v>100</v>
      </c>
      <c r="E218" s="37">
        <v>0.8</v>
      </c>
      <c r="F218" s="37">
        <v>4.5</v>
      </c>
      <c r="G218" s="37">
        <v>3</v>
      </c>
      <c r="H218" s="4">
        <v>55</v>
      </c>
      <c r="I218" s="5"/>
      <c r="J218" s="4"/>
      <c r="K218" s="5"/>
    </row>
    <row r="219" spans="1:11" ht="15.75" thickBot="1" x14ac:dyDescent="0.3">
      <c r="A219" s="50"/>
      <c r="B219" s="51"/>
      <c r="C219" s="52"/>
      <c r="D219" s="38"/>
      <c r="E219" s="38"/>
      <c r="F219" s="38"/>
      <c r="G219" s="38"/>
      <c r="H219" s="6"/>
      <c r="I219" s="7"/>
      <c r="J219" s="6"/>
      <c r="K219" s="7"/>
    </row>
    <row r="220" spans="1:11" ht="15" customHeight="1" x14ac:dyDescent="0.25">
      <c r="A220" s="47" t="s">
        <v>50</v>
      </c>
      <c r="B220" s="48"/>
      <c r="C220" s="49"/>
      <c r="D220" s="37">
        <v>300</v>
      </c>
      <c r="E220" s="37">
        <v>2.1</v>
      </c>
      <c r="F220" s="37">
        <v>6.7</v>
      </c>
      <c r="G220" s="37">
        <v>10.1</v>
      </c>
      <c r="H220" s="4">
        <v>110</v>
      </c>
      <c r="I220" s="5"/>
      <c r="J220" s="4"/>
      <c r="K220" s="5"/>
    </row>
    <row r="221" spans="1:11" ht="15.75" thickBot="1" x14ac:dyDescent="0.3">
      <c r="A221" s="50"/>
      <c r="B221" s="51"/>
      <c r="C221" s="52"/>
      <c r="D221" s="38"/>
      <c r="E221" s="38"/>
      <c r="F221" s="38"/>
      <c r="G221" s="38"/>
      <c r="H221" s="6"/>
      <c r="I221" s="7"/>
      <c r="J221" s="6"/>
      <c r="K221" s="7"/>
    </row>
    <row r="222" spans="1:11" x14ac:dyDescent="0.25">
      <c r="A222" s="4" t="s">
        <v>69</v>
      </c>
      <c r="B222" s="35"/>
      <c r="C222" s="5"/>
      <c r="D222" s="37" t="s">
        <v>70</v>
      </c>
      <c r="E222" s="37">
        <v>19.3</v>
      </c>
      <c r="F222" s="37">
        <v>19.899999999999999</v>
      </c>
      <c r="G222" s="37">
        <v>18.899999999999999</v>
      </c>
      <c r="H222" s="4">
        <v>334</v>
      </c>
      <c r="I222" s="5"/>
      <c r="J222" s="4"/>
      <c r="K222" s="5"/>
    </row>
    <row r="223" spans="1:11" ht="15.75" thickBot="1" x14ac:dyDescent="0.3">
      <c r="A223" s="6"/>
      <c r="B223" s="36"/>
      <c r="C223" s="7"/>
      <c r="D223" s="38"/>
      <c r="E223" s="38"/>
      <c r="F223" s="38"/>
      <c r="G223" s="38"/>
      <c r="H223" s="6"/>
      <c r="I223" s="7"/>
      <c r="J223" s="6"/>
      <c r="K223" s="7"/>
    </row>
    <row r="224" spans="1:11" x14ac:dyDescent="0.25">
      <c r="A224" s="4" t="s">
        <v>41</v>
      </c>
      <c r="B224" s="35"/>
      <c r="C224" s="5"/>
      <c r="D224" s="37">
        <v>200</v>
      </c>
      <c r="E224" s="37">
        <v>0.5</v>
      </c>
      <c r="F224" s="37">
        <v>0.1</v>
      </c>
      <c r="G224" s="37">
        <v>31.2</v>
      </c>
      <c r="H224" s="4">
        <v>121</v>
      </c>
      <c r="I224" s="5"/>
      <c r="J224" s="4"/>
      <c r="K224" s="5"/>
    </row>
    <row r="225" spans="1:11" ht="15.75" thickBot="1" x14ac:dyDescent="0.3">
      <c r="A225" s="6"/>
      <c r="B225" s="36"/>
      <c r="C225" s="7"/>
      <c r="D225" s="38"/>
      <c r="E225" s="38"/>
      <c r="F225" s="38"/>
      <c r="G225" s="38"/>
      <c r="H225" s="6"/>
      <c r="I225" s="7"/>
      <c r="J225" s="6"/>
      <c r="K225" s="7"/>
    </row>
    <row r="226" spans="1:11" x14ac:dyDescent="0.25">
      <c r="A226" s="4" t="s">
        <v>17</v>
      </c>
      <c r="B226" s="35"/>
      <c r="C226" s="5"/>
      <c r="D226" s="37">
        <v>30</v>
      </c>
      <c r="E226" s="37">
        <v>3.4</v>
      </c>
      <c r="F226" s="37">
        <v>0.9</v>
      </c>
      <c r="G226" s="37">
        <v>21.9</v>
      </c>
      <c r="H226" s="4">
        <v>105</v>
      </c>
      <c r="I226" s="5"/>
      <c r="J226" s="4"/>
      <c r="K226" s="5"/>
    </row>
    <row r="227" spans="1:11" ht="15.75" thickBot="1" x14ac:dyDescent="0.3">
      <c r="A227" s="6"/>
      <c r="B227" s="36"/>
      <c r="C227" s="7"/>
      <c r="D227" s="38"/>
      <c r="E227" s="38"/>
      <c r="F227" s="38"/>
      <c r="G227" s="38"/>
      <c r="H227" s="6"/>
      <c r="I227" s="7"/>
      <c r="J227" s="6"/>
      <c r="K227" s="7"/>
    </row>
    <row r="228" spans="1:11" x14ac:dyDescent="0.25">
      <c r="A228" s="4" t="s">
        <v>18</v>
      </c>
      <c r="B228" s="35"/>
      <c r="C228" s="5"/>
      <c r="D228" s="37">
        <v>30</v>
      </c>
      <c r="E228" s="37">
        <v>0.36</v>
      </c>
      <c r="F228" s="37">
        <v>0.25</v>
      </c>
      <c r="G228" s="37">
        <v>0.78</v>
      </c>
      <c r="H228" s="4">
        <v>36.1</v>
      </c>
      <c r="I228" s="5"/>
      <c r="J228" s="4"/>
      <c r="K228" s="5"/>
    </row>
    <row r="229" spans="1:11" ht="15.75" thickBot="1" x14ac:dyDescent="0.3">
      <c r="A229" s="6"/>
      <c r="B229" s="36"/>
      <c r="C229" s="7"/>
      <c r="D229" s="38"/>
      <c r="E229" s="38"/>
      <c r="F229" s="38"/>
      <c r="G229" s="38"/>
      <c r="H229" s="6"/>
      <c r="I229" s="7"/>
      <c r="J229" s="6"/>
      <c r="K229" s="7"/>
    </row>
    <row r="230" spans="1:11" x14ac:dyDescent="0.25">
      <c r="A230" s="4" t="s">
        <v>88</v>
      </c>
      <c r="B230" s="35"/>
      <c r="C230" s="5"/>
      <c r="D230" s="37">
        <v>311</v>
      </c>
      <c r="E230" s="37">
        <v>1.24</v>
      </c>
      <c r="F230" s="37">
        <v>1.24</v>
      </c>
      <c r="G230" s="37">
        <v>30.48</v>
      </c>
      <c r="H230" s="4">
        <v>146.16999999999999</v>
      </c>
      <c r="I230" s="5"/>
      <c r="J230" s="4"/>
      <c r="K230" s="5"/>
    </row>
    <row r="231" spans="1:11" ht="15.75" thickBot="1" x14ac:dyDescent="0.3">
      <c r="A231" s="6"/>
      <c r="B231" s="36"/>
      <c r="C231" s="7"/>
      <c r="D231" s="38"/>
      <c r="E231" s="38"/>
      <c r="F231" s="38"/>
      <c r="G231" s="38"/>
      <c r="H231" s="6"/>
      <c r="I231" s="7"/>
      <c r="J231" s="6"/>
      <c r="K231" s="7"/>
    </row>
    <row r="232" spans="1:11" x14ac:dyDescent="0.25">
      <c r="A232" s="39" t="s">
        <v>21</v>
      </c>
      <c r="B232" s="40"/>
      <c r="C232" s="41"/>
      <c r="D232" s="37"/>
      <c r="E232" s="37">
        <f>E218+E220+E222+E226+E228+E230</f>
        <v>27.2</v>
      </c>
      <c r="F232" s="37">
        <f>F218+F220+F222+F226+F228+F230</f>
        <v>33.49</v>
      </c>
      <c r="G232" s="37">
        <f>G218+G220+G222+G224+G226+G228+G230</f>
        <v>116.36</v>
      </c>
      <c r="H232" s="4">
        <f>H218+H220+H222+H224+H226+H228+H230</f>
        <v>907.27</v>
      </c>
      <c r="I232" s="5"/>
      <c r="J232" s="4">
        <f>J218+J220+J222+J224+J226+J228+J230</f>
        <v>0</v>
      </c>
      <c r="K232" s="5"/>
    </row>
    <row r="233" spans="1:11" ht="15.75" thickBot="1" x14ac:dyDescent="0.3">
      <c r="A233" s="42"/>
      <c r="B233" s="43"/>
      <c r="C233" s="44"/>
      <c r="D233" s="38"/>
      <c r="E233" s="38"/>
      <c r="F233" s="38"/>
      <c r="G233" s="38"/>
      <c r="H233" s="6"/>
      <c r="I233" s="7"/>
      <c r="J233" s="6"/>
      <c r="K233" s="7"/>
    </row>
    <row r="234" spans="1:11" x14ac:dyDescent="0.25">
      <c r="A234" s="39" t="s">
        <v>19</v>
      </c>
      <c r="B234" s="40"/>
      <c r="C234" s="41"/>
      <c r="D234" s="37"/>
      <c r="E234" s="37">
        <f>E214+E232</f>
        <v>45.3</v>
      </c>
      <c r="F234" s="37">
        <f>F214+F232</f>
        <v>44.19</v>
      </c>
      <c r="G234" s="37">
        <f>G214+G232</f>
        <v>183.66</v>
      </c>
      <c r="H234" s="4">
        <f>H214+H232</f>
        <v>1400.27</v>
      </c>
      <c r="I234" s="5"/>
      <c r="J234" s="4">
        <f>J214+J232</f>
        <v>0</v>
      </c>
      <c r="K234" s="5"/>
    </row>
    <row r="235" spans="1:11" ht="15.75" thickBot="1" x14ac:dyDescent="0.3">
      <c r="A235" s="42"/>
      <c r="B235" s="43"/>
      <c r="C235" s="44"/>
      <c r="D235" s="38"/>
      <c r="E235" s="38"/>
      <c r="F235" s="38"/>
      <c r="G235" s="38"/>
      <c r="H235" s="6"/>
      <c r="I235" s="7"/>
      <c r="J235" s="6"/>
      <c r="K235" s="7"/>
    </row>
    <row r="236" spans="1:11" x14ac:dyDescent="0.25">
      <c r="A236" s="19" t="s">
        <v>71</v>
      </c>
      <c r="B236" s="20"/>
      <c r="C236" s="21"/>
      <c r="D236" s="25"/>
      <c r="E236" s="25"/>
      <c r="F236" s="25"/>
      <c r="G236" s="25"/>
      <c r="H236" s="8"/>
      <c r="I236" s="9"/>
      <c r="J236" s="8"/>
      <c r="K236" s="9"/>
    </row>
    <row r="237" spans="1:11" ht="15.75" thickBot="1" x14ac:dyDescent="0.3">
      <c r="A237" s="22"/>
      <c r="B237" s="23"/>
      <c r="C237" s="24"/>
      <c r="D237" s="26"/>
      <c r="E237" s="26"/>
      <c r="F237" s="26"/>
      <c r="G237" s="26"/>
      <c r="H237" s="10"/>
      <c r="I237" s="11"/>
      <c r="J237" s="10"/>
      <c r="K237" s="11"/>
    </row>
    <row r="238" spans="1:11" x14ac:dyDescent="0.25">
      <c r="A238" s="4" t="s">
        <v>8</v>
      </c>
      <c r="B238" s="35"/>
      <c r="C238" s="5"/>
      <c r="D238" s="37">
        <v>50</v>
      </c>
      <c r="E238" s="37">
        <v>4.37</v>
      </c>
      <c r="F238" s="37">
        <v>7.07</v>
      </c>
      <c r="G238" s="37">
        <v>36.799999999999997</v>
      </c>
      <c r="H238" s="4">
        <v>228.2</v>
      </c>
      <c r="I238" s="5"/>
      <c r="J238" s="4"/>
      <c r="K238" s="5"/>
    </row>
    <row r="239" spans="1:11" ht="15.75" thickBot="1" x14ac:dyDescent="0.3">
      <c r="A239" s="6"/>
      <c r="B239" s="36"/>
      <c r="C239" s="7"/>
      <c r="D239" s="38"/>
      <c r="E239" s="38"/>
      <c r="F239" s="38"/>
      <c r="G239" s="38"/>
      <c r="H239" s="6"/>
      <c r="I239" s="7"/>
      <c r="J239" s="6"/>
      <c r="K239" s="7"/>
    </row>
    <row r="240" spans="1:11" x14ac:dyDescent="0.25">
      <c r="A240" s="4" t="s">
        <v>73</v>
      </c>
      <c r="B240" s="35"/>
      <c r="C240" s="5"/>
      <c r="D240" s="37" t="s">
        <v>25</v>
      </c>
      <c r="E240" s="37">
        <v>6.5</v>
      </c>
      <c r="F240" s="37">
        <v>7.3</v>
      </c>
      <c r="G240" s="37">
        <v>31.9</v>
      </c>
      <c r="H240" s="4">
        <v>213</v>
      </c>
      <c r="I240" s="5"/>
      <c r="J240" s="4"/>
      <c r="K240" s="5"/>
    </row>
    <row r="241" spans="1:11" ht="15.75" thickBot="1" x14ac:dyDescent="0.3">
      <c r="A241" s="6"/>
      <c r="B241" s="36"/>
      <c r="C241" s="7"/>
      <c r="D241" s="38"/>
      <c r="E241" s="38"/>
      <c r="F241" s="38"/>
      <c r="G241" s="38"/>
      <c r="H241" s="6"/>
      <c r="I241" s="7"/>
      <c r="J241" s="6"/>
      <c r="K241" s="7"/>
    </row>
    <row r="242" spans="1:11" x14ac:dyDescent="0.25">
      <c r="A242" s="4" t="s">
        <v>36</v>
      </c>
      <c r="B242" s="35"/>
      <c r="C242" s="5"/>
      <c r="D242" s="37">
        <v>200</v>
      </c>
      <c r="E242" s="37">
        <v>0.1</v>
      </c>
      <c r="F242" s="37" t="s">
        <v>7</v>
      </c>
      <c r="G242" s="37">
        <v>15.2</v>
      </c>
      <c r="H242" s="4">
        <v>59</v>
      </c>
      <c r="I242" s="5"/>
      <c r="J242" s="4"/>
      <c r="K242" s="5"/>
    </row>
    <row r="243" spans="1:11" ht="15.75" thickBot="1" x14ac:dyDescent="0.3">
      <c r="A243" s="6"/>
      <c r="B243" s="36"/>
      <c r="C243" s="7"/>
      <c r="D243" s="38"/>
      <c r="E243" s="38"/>
      <c r="F243" s="38"/>
      <c r="G243" s="38"/>
      <c r="H243" s="6"/>
      <c r="I243" s="7"/>
      <c r="J243" s="6"/>
      <c r="K243" s="7"/>
    </row>
    <row r="244" spans="1:11" x14ac:dyDescent="0.25">
      <c r="A244" s="4" t="s">
        <v>88</v>
      </c>
      <c r="B244" s="35"/>
      <c r="C244" s="5"/>
      <c r="D244" s="37">
        <v>120</v>
      </c>
      <c r="E244" s="37" t="s">
        <v>7</v>
      </c>
      <c r="F244" s="37" t="s">
        <v>7</v>
      </c>
      <c r="G244" s="37" t="s">
        <v>7</v>
      </c>
      <c r="H244" s="4">
        <v>94</v>
      </c>
      <c r="I244" s="5"/>
      <c r="J244" s="4"/>
      <c r="K244" s="5"/>
    </row>
    <row r="245" spans="1:11" ht="15.75" thickBot="1" x14ac:dyDescent="0.3">
      <c r="A245" s="6"/>
      <c r="B245" s="36"/>
      <c r="C245" s="7"/>
      <c r="D245" s="38"/>
      <c r="E245" s="38"/>
      <c r="F245" s="38"/>
      <c r="G245" s="38"/>
      <c r="H245" s="6"/>
      <c r="I245" s="7"/>
      <c r="J245" s="6"/>
      <c r="K245" s="7"/>
    </row>
    <row r="246" spans="1:11" x14ac:dyDescent="0.25">
      <c r="A246" s="39" t="s">
        <v>20</v>
      </c>
      <c r="B246" s="40"/>
      <c r="C246" s="41"/>
      <c r="D246" s="37"/>
      <c r="E246" s="37">
        <f>E240+E242+E238</f>
        <v>10.969999999999999</v>
      </c>
      <c r="F246" s="37">
        <f>F240+F238</f>
        <v>14.370000000000001</v>
      </c>
      <c r="G246" s="37">
        <f>G240+G242+G238</f>
        <v>83.899999999999991</v>
      </c>
      <c r="H246" s="4">
        <f>H240+H242+H244+H238</f>
        <v>594.20000000000005</v>
      </c>
      <c r="I246" s="5"/>
      <c r="J246" s="4">
        <f>J238+J240+J242+J244</f>
        <v>0</v>
      </c>
      <c r="K246" s="5"/>
    </row>
    <row r="247" spans="1:11" ht="15.75" thickBot="1" x14ac:dyDescent="0.3">
      <c r="A247" s="42"/>
      <c r="B247" s="43"/>
      <c r="C247" s="44"/>
      <c r="D247" s="38"/>
      <c r="E247" s="38"/>
      <c r="F247" s="38"/>
      <c r="G247" s="38"/>
      <c r="H247" s="6"/>
      <c r="I247" s="7"/>
      <c r="J247" s="6"/>
      <c r="K247" s="7"/>
    </row>
    <row r="248" spans="1:11" ht="15" customHeight="1" x14ac:dyDescent="0.25">
      <c r="A248" s="19" t="s">
        <v>72</v>
      </c>
      <c r="B248" s="20"/>
      <c r="C248" s="21"/>
      <c r="D248" s="37"/>
      <c r="E248" s="37"/>
      <c r="F248" s="37"/>
      <c r="G248" s="37"/>
      <c r="H248" s="4"/>
      <c r="I248" s="5"/>
      <c r="J248" s="4"/>
      <c r="K248" s="5"/>
    </row>
    <row r="249" spans="1:11" ht="15.75" thickBot="1" x14ac:dyDescent="0.3">
      <c r="A249" s="22"/>
      <c r="B249" s="23"/>
      <c r="C249" s="24"/>
      <c r="D249" s="38"/>
      <c r="E249" s="38"/>
      <c r="F249" s="38"/>
      <c r="G249" s="38"/>
      <c r="H249" s="6"/>
      <c r="I249" s="7"/>
      <c r="J249" s="6"/>
      <c r="K249" s="7"/>
    </row>
    <row r="250" spans="1:11" x14ac:dyDescent="0.25">
      <c r="A250" s="4" t="s">
        <v>10</v>
      </c>
      <c r="B250" s="35"/>
      <c r="C250" s="5"/>
      <c r="D250" s="37">
        <v>100</v>
      </c>
      <c r="E250" s="37">
        <v>2</v>
      </c>
      <c r="F250" s="37">
        <v>5.6</v>
      </c>
      <c r="G250" s="37">
        <v>4.8</v>
      </c>
      <c r="H250" s="4">
        <v>77</v>
      </c>
      <c r="I250" s="5"/>
      <c r="J250" s="4"/>
      <c r="K250" s="5"/>
    </row>
    <row r="251" spans="1:11" ht="15.75" thickBot="1" x14ac:dyDescent="0.3">
      <c r="A251" s="6"/>
      <c r="B251" s="36"/>
      <c r="C251" s="7"/>
      <c r="D251" s="38"/>
      <c r="E251" s="38"/>
      <c r="F251" s="38"/>
      <c r="G251" s="38"/>
      <c r="H251" s="6"/>
      <c r="I251" s="7"/>
      <c r="J251" s="6"/>
      <c r="K251" s="7"/>
    </row>
    <row r="252" spans="1:11" ht="15" customHeight="1" x14ac:dyDescent="0.25">
      <c r="A252" s="47" t="s">
        <v>74</v>
      </c>
      <c r="B252" s="48"/>
      <c r="C252" s="49"/>
      <c r="D252" s="37">
        <v>300</v>
      </c>
      <c r="E252" s="37">
        <v>10.4</v>
      </c>
      <c r="F252" s="37">
        <v>2.6</v>
      </c>
      <c r="G252" s="37">
        <v>16.5</v>
      </c>
      <c r="H252" s="4">
        <v>133</v>
      </c>
      <c r="I252" s="5"/>
      <c r="J252" s="4"/>
      <c r="K252" s="5"/>
    </row>
    <row r="253" spans="1:11" ht="15.75" thickBot="1" x14ac:dyDescent="0.3">
      <c r="A253" s="50"/>
      <c r="B253" s="51"/>
      <c r="C253" s="52"/>
      <c r="D253" s="38"/>
      <c r="E253" s="38"/>
      <c r="F253" s="38"/>
      <c r="G253" s="38"/>
      <c r="H253" s="6"/>
      <c r="I253" s="7"/>
      <c r="J253" s="6"/>
      <c r="K253" s="7"/>
    </row>
    <row r="254" spans="1:11" x14ac:dyDescent="0.25">
      <c r="A254" s="4" t="s">
        <v>75</v>
      </c>
      <c r="B254" s="35"/>
      <c r="C254" s="5"/>
      <c r="D254" s="37">
        <v>100</v>
      </c>
      <c r="E254" s="37">
        <v>21.85</v>
      </c>
      <c r="F254" s="37">
        <v>14.4</v>
      </c>
      <c r="G254" s="37">
        <v>0.21</v>
      </c>
      <c r="H254" s="4">
        <v>217.84</v>
      </c>
      <c r="I254" s="5"/>
      <c r="J254" s="4"/>
      <c r="K254" s="5"/>
    </row>
    <row r="255" spans="1:11" ht="15.75" thickBot="1" x14ac:dyDescent="0.3">
      <c r="A255" s="6"/>
      <c r="B255" s="36"/>
      <c r="C255" s="7"/>
      <c r="D255" s="38"/>
      <c r="E255" s="38"/>
      <c r="F255" s="38"/>
      <c r="G255" s="38"/>
      <c r="H255" s="6"/>
      <c r="I255" s="7"/>
      <c r="J255" s="6"/>
      <c r="K255" s="7"/>
    </row>
    <row r="256" spans="1:11" x14ac:dyDescent="0.25">
      <c r="A256" s="4" t="s">
        <v>40</v>
      </c>
      <c r="B256" s="35"/>
      <c r="C256" s="5"/>
      <c r="D256" s="37">
        <v>150</v>
      </c>
      <c r="E256" s="37">
        <v>5.52</v>
      </c>
      <c r="F256" s="37">
        <v>5.3</v>
      </c>
      <c r="G256" s="37">
        <v>35.33</v>
      </c>
      <c r="H256" s="4">
        <v>190.8</v>
      </c>
      <c r="I256" s="5"/>
      <c r="J256" s="4"/>
      <c r="K256" s="5"/>
    </row>
    <row r="257" spans="1:11" ht="15.75" thickBot="1" x14ac:dyDescent="0.3">
      <c r="A257" s="6"/>
      <c r="B257" s="36"/>
      <c r="C257" s="7"/>
      <c r="D257" s="38"/>
      <c r="E257" s="38"/>
      <c r="F257" s="38"/>
      <c r="G257" s="38"/>
      <c r="H257" s="6"/>
      <c r="I257" s="7"/>
      <c r="J257" s="6"/>
      <c r="K257" s="7"/>
    </row>
    <row r="258" spans="1:11" x14ac:dyDescent="0.25">
      <c r="A258" s="4" t="s">
        <v>59</v>
      </c>
      <c r="B258" s="35"/>
      <c r="C258" s="5"/>
      <c r="D258" s="37">
        <v>200</v>
      </c>
      <c r="E258" s="37" t="s">
        <v>7</v>
      </c>
      <c r="F258" s="37" t="s">
        <v>7</v>
      </c>
      <c r="G258" s="37">
        <v>19</v>
      </c>
      <c r="H258" s="4">
        <v>80</v>
      </c>
      <c r="I258" s="5"/>
      <c r="J258" s="4"/>
      <c r="K258" s="5"/>
    </row>
    <row r="259" spans="1:11" ht="15.75" thickBot="1" x14ac:dyDescent="0.3">
      <c r="A259" s="6"/>
      <c r="B259" s="36"/>
      <c r="C259" s="7"/>
      <c r="D259" s="38"/>
      <c r="E259" s="38"/>
      <c r="F259" s="38"/>
      <c r="G259" s="38"/>
      <c r="H259" s="6"/>
      <c r="I259" s="7"/>
      <c r="J259" s="6"/>
      <c r="K259" s="7"/>
    </row>
    <row r="260" spans="1:11" x14ac:dyDescent="0.25">
      <c r="A260" s="4" t="s">
        <v>17</v>
      </c>
      <c r="B260" s="35"/>
      <c r="C260" s="5"/>
      <c r="D260" s="37">
        <v>30</v>
      </c>
      <c r="E260" s="37">
        <v>3.4</v>
      </c>
      <c r="F260" s="37">
        <v>0.9</v>
      </c>
      <c r="G260" s="37">
        <v>21.9</v>
      </c>
      <c r="H260" s="4">
        <v>105</v>
      </c>
      <c r="I260" s="5"/>
      <c r="J260" s="4"/>
      <c r="K260" s="5"/>
    </row>
    <row r="261" spans="1:11" ht="15.75" thickBot="1" x14ac:dyDescent="0.3">
      <c r="A261" s="6"/>
      <c r="B261" s="36"/>
      <c r="C261" s="7"/>
      <c r="D261" s="38"/>
      <c r="E261" s="38"/>
      <c r="F261" s="38"/>
      <c r="G261" s="38"/>
      <c r="H261" s="6"/>
      <c r="I261" s="7"/>
      <c r="J261" s="6"/>
      <c r="K261" s="7"/>
    </row>
    <row r="262" spans="1:11" x14ac:dyDescent="0.25">
      <c r="A262" s="4" t="s">
        <v>18</v>
      </c>
      <c r="B262" s="35"/>
      <c r="C262" s="5"/>
      <c r="D262" s="37">
        <v>30</v>
      </c>
      <c r="E262" s="37">
        <v>0.36</v>
      </c>
      <c r="F262" s="37">
        <v>0.25</v>
      </c>
      <c r="G262" s="37">
        <v>0.78</v>
      </c>
      <c r="H262" s="4">
        <v>36.1</v>
      </c>
      <c r="I262" s="5"/>
      <c r="J262" s="4"/>
      <c r="K262" s="5"/>
    </row>
    <row r="263" spans="1:11" ht="15.75" thickBot="1" x14ac:dyDescent="0.3">
      <c r="A263" s="6"/>
      <c r="B263" s="36"/>
      <c r="C263" s="7"/>
      <c r="D263" s="38"/>
      <c r="E263" s="38"/>
      <c r="F263" s="38"/>
      <c r="G263" s="38"/>
      <c r="H263" s="6"/>
      <c r="I263" s="7"/>
      <c r="J263" s="6"/>
      <c r="K263" s="7"/>
    </row>
    <row r="264" spans="1:11" x14ac:dyDescent="0.25">
      <c r="A264" s="4"/>
      <c r="B264" s="35"/>
      <c r="C264" s="5"/>
      <c r="D264" s="37"/>
      <c r="E264" s="37"/>
      <c r="F264" s="37"/>
      <c r="G264" s="37"/>
      <c r="H264" s="4"/>
      <c r="I264" s="5"/>
      <c r="J264" s="4"/>
      <c r="K264" s="5"/>
    </row>
    <row r="265" spans="1:11" ht="15.75" thickBot="1" x14ac:dyDescent="0.3">
      <c r="A265" s="6"/>
      <c r="B265" s="36"/>
      <c r="C265" s="7"/>
      <c r="D265" s="38"/>
      <c r="E265" s="38"/>
      <c r="F265" s="38"/>
      <c r="G265" s="38"/>
      <c r="H265" s="6"/>
      <c r="I265" s="7"/>
      <c r="J265" s="6"/>
      <c r="K265" s="7"/>
    </row>
    <row r="266" spans="1:11" x14ac:dyDescent="0.25">
      <c r="A266" s="39" t="s">
        <v>21</v>
      </c>
      <c r="B266" s="40"/>
      <c r="C266" s="41"/>
      <c r="D266" s="37"/>
      <c r="E266" s="37">
        <f>E250+E252+E256+E260+E262+E264</f>
        <v>21.68</v>
      </c>
      <c r="F266" s="37">
        <f>F250+F252+F256+F260+F262+F264</f>
        <v>14.65</v>
      </c>
      <c r="G266" s="37">
        <f>G250+G252+G256+G258+G260+G262+G264</f>
        <v>98.31</v>
      </c>
      <c r="H266" s="4">
        <f>H250+H252+H256+H258+H260+H262+H264</f>
        <v>621.9</v>
      </c>
      <c r="I266" s="5"/>
      <c r="J266" s="4">
        <f>J250+J252+J254+J256+J258+J260+J262+J264</f>
        <v>0</v>
      </c>
      <c r="K266" s="5"/>
    </row>
    <row r="267" spans="1:11" ht="15.75" thickBot="1" x14ac:dyDescent="0.3">
      <c r="A267" s="42"/>
      <c r="B267" s="43"/>
      <c r="C267" s="44"/>
      <c r="D267" s="38"/>
      <c r="E267" s="38"/>
      <c r="F267" s="38"/>
      <c r="G267" s="38"/>
      <c r="H267" s="6"/>
      <c r="I267" s="7"/>
      <c r="J267" s="6"/>
      <c r="K267" s="7"/>
    </row>
    <row r="268" spans="1:11" x14ac:dyDescent="0.25">
      <c r="A268" s="39" t="s">
        <v>19</v>
      </c>
      <c r="B268" s="40"/>
      <c r="C268" s="41"/>
      <c r="D268" s="37"/>
      <c r="E268" s="37">
        <f>E246+E266</f>
        <v>32.65</v>
      </c>
      <c r="F268" s="37">
        <f>F246+F266</f>
        <v>29.020000000000003</v>
      </c>
      <c r="G268" s="37">
        <f>G246+G266</f>
        <v>182.20999999999998</v>
      </c>
      <c r="H268" s="4">
        <f>H246+H266</f>
        <v>1216.0999999999999</v>
      </c>
      <c r="I268" s="5"/>
      <c r="J268" s="4">
        <f>J246+J266</f>
        <v>0</v>
      </c>
      <c r="K268" s="5"/>
    </row>
    <row r="269" spans="1:11" ht="15.75" thickBot="1" x14ac:dyDescent="0.3">
      <c r="A269" s="42"/>
      <c r="B269" s="43"/>
      <c r="C269" s="44"/>
      <c r="D269" s="38"/>
      <c r="E269" s="38"/>
      <c r="F269" s="38"/>
      <c r="G269" s="38"/>
      <c r="H269" s="6"/>
      <c r="I269" s="7"/>
      <c r="J269" s="6"/>
      <c r="K269" s="7"/>
    </row>
    <row r="270" spans="1:11" x14ac:dyDescent="0.25">
      <c r="A270" s="19" t="s">
        <v>76</v>
      </c>
      <c r="B270" s="20"/>
      <c r="C270" s="21"/>
      <c r="D270" s="25"/>
      <c r="E270" s="25"/>
      <c r="F270" s="25"/>
      <c r="G270" s="25"/>
      <c r="H270" s="8"/>
      <c r="I270" s="9"/>
      <c r="J270" s="8"/>
      <c r="K270" s="9"/>
    </row>
    <row r="271" spans="1:11" ht="15.75" thickBot="1" x14ac:dyDescent="0.3">
      <c r="A271" s="22"/>
      <c r="B271" s="23"/>
      <c r="C271" s="24"/>
      <c r="D271" s="26"/>
      <c r="E271" s="26"/>
      <c r="F271" s="26"/>
      <c r="G271" s="26"/>
      <c r="H271" s="10"/>
      <c r="I271" s="11"/>
      <c r="J271" s="10"/>
      <c r="K271" s="11"/>
    </row>
    <row r="272" spans="1:11" x14ac:dyDescent="0.25">
      <c r="A272" s="4" t="s">
        <v>54</v>
      </c>
      <c r="B272" s="35"/>
      <c r="C272" s="5"/>
      <c r="D272" s="37" t="s">
        <v>55</v>
      </c>
      <c r="E272" s="37">
        <v>11.7</v>
      </c>
      <c r="F272" s="37">
        <v>18.100000000000001</v>
      </c>
      <c r="G272" s="37">
        <v>2.1</v>
      </c>
      <c r="H272" s="4">
        <v>218</v>
      </c>
      <c r="I272" s="5"/>
      <c r="J272" s="4"/>
      <c r="K272" s="5"/>
    </row>
    <row r="273" spans="1:11" ht="15.75" thickBot="1" x14ac:dyDescent="0.3">
      <c r="A273" s="6"/>
      <c r="B273" s="36"/>
      <c r="C273" s="7"/>
      <c r="D273" s="38"/>
      <c r="E273" s="38"/>
      <c r="F273" s="38"/>
      <c r="G273" s="38"/>
      <c r="H273" s="6"/>
      <c r="I273" s="7"/>
      <c r="J273" s="6"/>
      <c r="K273" s="7"/>
    </row>
    <row r="274" spans="1:11" x14ac:dyDescent="0.25">
      <c r="A274" s="4" t="s">
        <v>6</v>
      </c>
      <c r="B274" s="35"/>
      <c r="C274" s="5"/>
      <c r="D274" s="37">
        <v>200</v>
      </c>
      <c r="E274" s="37">
        <v>0.1</v>
      </c>
      <c r="F274" s="37" t="s">
        <v>7</v>
      </c>
      <c r="G274" s="37">
        <v>15.2</v>
      </c>
      <c r="H274" s="4">
        <v>59</v>
      </c>
      <c r="I274" s="5"/>
      <c r="J274" s="4"/>
      <c r="K274" s="5"/>
    </row>
    <row r="275" spans="1:11" ht="15.75" thickBot="1" x14ac:dyDescent="0.3">
      <c r="A275" s="6"/>
      <c r="B275" s="36"/>
      <c r="C275" s="7"/>
      <c r="D275" s="38"/>
      <c r="E275" s="38"/>
      <c r="F275" s="38"/>
      <c r="G275" s="38"/>
      <c r="H275" s="6"/>
      <c r="I275" s="7"/>
      <c r="J275" s="6"/>
      <c r="K275" s="7"/>
    </row>
    <row r="276" spans="1:11" x14ac:dyDescent="0.25">
      <c r="A276" s="4" t="s">
        <v>47</v>
      </c>
      <c r="B276" s="35"/>
      <c r="C276" s="5"/>
      <c r="D276" s="37" t="s">
        <v>27</v>
      </c>
      <c r="E276" s="37">
        <v>4.0999999999999996</v>
      </c>
      <c r="F276" s="37">
        <v>17</v>
      </c>
      <c r="G276" s="37">
        <v>24.3</v>
      </c>
      <c r="H276" s="4">
        <v>269</v>
      </c>
      <c r="I276" s="5"/>
      <c r="J276" s="4"/>
      <c r="K276" s="5"/>
    </row>
    <row r="277" spans="1:11" ht="15.75" thickBot="1" x14ac:dyDescent="0.3">
      <c r="A277" s="6"/>
      <c r="B277" s="36"/>
      <c r="C277" s="7"/>
      <c r="D277" s="38"/>
      <c r="E277" s="38"/>
      <c r="F277" s="38"/>
      <c r="G277" s="38"/>
      <c r="H277" s="6"/>
      <c r="I277" s="7"/>
      <c r="J277" s="6"/>
      <c r="K277" s="7"/>
    </row>
    <row r="278" spans="1:11" x14ac:dyDescent="0.25">
      <c r="A278" s="4" t="s">
        <v>88</v>
      </c>
      <c r="B278" s="35"/>
      <c r="C278" s="5"/>
      <c r="D278" s="55">
        <v>200</v>
      </c>
      <c r="E278" s="37">
        <v>1.4</v>
      </c>
      <c r="F278" s="37">
        <v>1.4</v>
      </c>
      <c r="G278" s="37">
        <v>34.299999999999997</v>
      </c>
      <c r="H278" s="4">
        <v>164.5</v>
      </c>
      <c r="I278" s="5"/>
      <c r="J278" s="4"/>
      <c r="K278" s="5"/>
    </row>
    <row r="279" spans="1:11" ht="15.75" thickBot="1" x14ac:dyDescent="0.3">
      <c r="A279" s="6"/>
      <c r="B279" s="36"/>
      <c r="C279" s="7"/>
      <c r="D279" s="56"/>
      <c r="E279" s="38"/>
      <c r="F279" s="38"/>
      <c r="G279" s="38"/>
      <c r="H279" s="6"/>
      <c r="I279" s="7"/>
      <c r="J279" s="6"/>
      <c r="K279" s="7"/>
    </row>
    <row r="280" spans="1:11" x14ac:dyDescent="0.25">
      <c r="A280" s="39" t="s">
        <v>20</v>
      </c>
      <c r="B280" s="40"/>
      <c r="C280" s="41"/>
      <c r="D280" s="37"/>
      <c r="E280" s="37">
        <f>E272+E274+E276+E278</f>
        <v>17.299999999999997</v>
      </c>
      <c r="F280" s="37">
        <f>F272+F276+F278</f>
        <v>36.5</v>
      </c>
      <c r="G280" s="37">
        <f>G272+G274+G276+G278</f>
        <v>75.900000000000006</v>
      </c>
      <c r="H280" s="4">
        <f>H272+H274+H276+H278</f>
        <v>710.5</v>
      </c>
      <c r="I280" s="5"/>
      <c r="J280" s="4">
        <f>J272+J274+J276+J278</f>
        <v>0</v>
      </c>
      <c r="K280" s="5"/>
    </row>
    <row r="281" spans="1:11" ht="15.75" thickBot="1" x14ac:dyDescent="0.3">
      <c r="A281" s="42"/>
      <c r="B281" s="43"/>
      <c r="C281" s="44"/>
      <c r="D281" s="38"/>
      <c r="E281" s="38"/>
      <c r="F281" s="38"/>
      <c r="G281" s="38"/>
      <c r="H281" s="6"/>
      <c r="I281" s="7"/>
      <c r="J281" s="6"/>
      <c r="K281" s="7"/>
    </row>
    <row r="282" spans="1:11" x14ac:dyDescent="0.25">
      <c r="A282" s="19" t="s">
        <v>77</v>
      </c>
      <c r="B282" s="20"/>
      <c r="C282" s="21"/>
      <c r="D282" s="37"/>
      <c r="E282" s="37"/>
      <c r="F282" s="37"/>
      <c r="G282" s="37"/>
      <c r="H282" s="4"/>
      <c r="I282" s="5"/>
      <c r="J282" s="4"/>
      <c r="K282" s="5"/>
    </row>
    <row r="283" spans="1:11" ht="15.75" thickBot="1" x14ac:dyDescent="0.3">
      <c r="A283" s="22"/>
      <c r="B283" s="23"/>
      <c r="C283" s="24"/>
      <c r="D283" s="38"/>
      <c r="E283" s="38"/>
      <c r="F283" s="38"/>
      <c r="G283" s="38"/>
      <c r="H283" s="6"/>
      <c r="I283" s="7"/>
      <c r="J283" s="6"/>
      <c r="K283" s="7"/>
    </row>
    <row r="284" spans="1:11" ht="15" customHeight="1" x14ac:dyDescent="0.25">
      <c r="A284" s="47" t="s">
        <v>78</v>
      </c>
      <c r="B284" s="48"/>
      <c r="C284" s="49"/>
      <c r="D284" s="37">
        <v>100</v>
      </c>
      <c r="E284" s="37">
        <v>1.1000000000000001</v>
      </c>
      <c r="F284" s="37">
        <v>8.9</v>
      </c>
      <c r="G284" s="37">
        <v>5.0999999999999996</v>
      </c>
      <c r="H284" s="4">
        <v>104</v>
      </c>
      <c r="I284" s="5"/>
      <c r="J284" s="4"/>
      <c r="K284" s="5"/>
    </row>
    <row r="285" spans="1:11" ht="15.75" thickBot="1" x14ac:dyDescent="0.3">
      <c r="A285" s="50"/>
      <c r="B285" s="51"/>
      <c r="C285" s="52"/>
      <c r="D285" s="38"/>
      <c r="E285" s="38"/>
      <c r="F285" s="38"/>
      <c r="G285" s="38"/>
      <c r="H285" s="6"/>
      <c r="I285" s="7"/>
      <c r="J285" s="6"/>
      <c r="K285" s="7"/>
    </row>
    <row r="286" spans="1:11" x14ac:dyDescent="0.25">
      <c r="A286" s="4" t="s">
        <v>38</v>
      </c>
      <c r="B286" s="35"/>
      <c r="C286" s="5"/>
      <c r="D286" s="37">
        <v>300</v>
      </c>
      <c r="E286" s="37">
        <v>3.51</v>
      </c>
      <c r="F286" s="37">
        <v>5.83</v>
      </c>
      <c r="G286" s="37">
        <v>20.41</v>
      </c>
      <c r="H286" s="4">
        <v>148.18</v>
      </c>
      <c r="I286" s="5"/>
      <c r="J286" s="4"/>
      <c r="K286" s="5"/>
    </row>
    <row r="287" spans="1:11" ht="15.75" thickBot="1" x14ac:dyDescent="0.3">
      <c r="A287" s="6"/>
      <c r="B287" s="36"/>
      <c r="C287" s="7"/>
      <c r="D287" s="38"/>
      <c r="E287" s="38"/>
      <c r="F287" s="38"/>
      <c r="G287" s="38"/>
      <c r="H287" s="6"/>
      <c r="I287" s="7"/>
      <c r="J287" s="6"/>
      <c r="K287" s="7"/>
    </row>
    <row r="288" spans="1:11" ht="15" customHeight="1" x14ac:dyDescent="0.25">
      <c r="A288" s="47" t="s">
        <v>79</v>
      </c>
      <c r="B288" s="48"/>
      <c r="C288" s="49"/>
      <c r="D288" s="55">
        <v>80</v>
      </c>
      <c r="E288" s="37">
        <v>16.100000000000001</v>
      </c>
      <c r="F288" s="37">
        <v>11.2</v>
      </c>
      <c r="G288" s="37">
        <v>10.8</v>
      </c>
      <c r="H288" s="4">
        <v>209</v>
      </c>
      <c r="I288" s="5"/>
      <c r="J288" s="4"/>
      <c r="K288" s="5"/>
    </row>
    <row r="289" spans="1:11" ht="15.75" thickBot="1" x14ac:dyDescent="0.3">
      <c r="A289" s="50"/>
      <c r="B289" s="51"/>
      <c r="C289" s="52"/>
      <c r="D289" s="56"/>
      <c r="E289" s="38"/>
      <c r="F289" s="38"/>
      <c r="G289" s="38"/>
      <c r="H289" s="6"/>
      <c r="I289" s="7"/>
      <c r="J289" s="6"/>
      <c r="K289" s="7"/>
    </row>
    <row r="290" spans="1:11" x14ac:dyDescent="0.25">
      <c r="A290" s="4" t="s">
        <v>80</v>
      </c>
      <c r="B290" s="35"/>
      <c r="C290" s="5"/>
      <c r="D290" s="37">
        <v>180</v>
      </c>
      <c r="E290" s="37">
        <v>3.9</v>
      </c>
      <c r="F290" s="37">
        <v>4.9000000000000004</v>
      </c>
      <c r="G290" s="37">
        <v>17</v>
      </c>
      <c r="H290" s="4">
        <v>127</v>
      </c>
      <c r="I290" s="5"/>
      <c r="J290" s="4"/>
      <c r="K290" s="5"/>
    </row>
    <row r="291" spans="1:11" ht="15.75" thickBot="1" x14ac:dyDescent="0.3">
      <c r="A291" s="6"/>
      <c r="B291" s="36"/>
      <c r="C291" s="7"/>
      <c r="D291" s="38"/>
      <c r="E291" s="38"/>
      <c r="F291" s="38"/>
      <c r="G291" s="38"/>
      <c r="H291" s="6"/>
      <c r="I291" s="7"/>
      <c r="J291" s="6"/>
      <c r="K291" s="7"/>
    </row>
    <row r="292" spans="1:11" x14ac:dyDescent="0.25">
      <c r="A292" s="4" t="s">
        <v>81</v>
      </c>
      <c r="B292" s="35"/>
      <c r="C292" s="5"/>
      <c r="D292" s="37">
        <v>200</v>
      </c>
      <c r="E292" s="37">
        <v>0.16</v>
      </c>
      <c r="F292" s="37" t="s">
        <v>7</v>
      </c>
      <c r="G292" s="37">
        <v>11.9</v>
      </c>
      <c r="H292" s="4">
        <v>60.64</v>
      </c>
      <c r="I292" s="5"/>
      <c r="J292" s="4"/>
      <c r="K292" s="5"/>
    </row>
    <row r="293" spans="1:11" ht="15.75" thickBot="1" x14ac:dyDescent="0.3">
      <c r="A293" s="6"/>
      <c r="B293" s="36"/>
      <c r="C293" s="7"/>
      <c r="D293" s="38"/>
      <c r="E293" s="38"/>
      <c r="F293" s="38"/>
      <c r="G293" s="38"/>
      <c r="H293" s="6"/>
      <c r="I293" s="7"/>
      <c r="J293" s="6"/>
      <c r="K293" s="7"/>
    </row>
    <row r="294" spans="1:11" x14ac:dyDescent="0.25">
      <c r="A294" s="4" t="s">
        <v>17</v>
      </c>
      <c r="B294" s="35"/>
      <c r="C294" s="5"/>
      <c r="D294" s="37">
        <v>30</v>
      </c>
      <c r="E294" s="37">
        <v>3.4</v>
      </c>
      <c r="F294" s="37">
        <v>0.9</v>
      </c>
      <c r="G294" s="37">
        <v>21.9</v>
      </c>
      <c r="H294" s="4">
        <v>105</v>
      </c>
      <c r="I294" s="5"/>
      <c r="J294" s="4"/>
      <c r="K294" s="5"/>
    </row>
    <row r="295" spans="1:11" ht="15.75" thickBot="1" x14ac:dyDescent="0.3">
      <c r="A295" s="6"/>
      <c r="B295" s="36"/>
      <c r="C295" s="7"/>
      <c r="D295" s="38"/>
      <c r="E295" s="38"/>
      <c r="F295" s="38"/>
      <c r="G295" s="38"/>
      <c r="H295" s="6"/>
      <c r="I295" s="7"/>
      <c r="J295" s="6"/>
      <c r="K295" s="7"/>
    </row>
    <row r="296" spans="1:11" x14ac:dyDescent="0.25">
      <c r="A296" s="4" t="s">
        <v>18</v>
      </c>
      <c r="B296" s="35"/>
      <c r="C296" s="5"/>
      <c r="D296" s="37">
        <v>30</v>
      </c>
      <c r="E296" s="37">
        <v>0.36</v>
      </c>
      <c r="F296" s="37">
        <v>0.25</v>
      </c>
      <c r="G296" s="37">
        <v>0.78</v>
      </c>
      <c r="H296" s="4">
        <v>36.1</v>
      </c>
      <c r="I296" s="5"/>
      <c r="J296" s="4"/>
      <c r="K296" s="5"/>
    </row>
    <row r="297" spans="1:11" ht="15.75" thickBot="1" x14ac:dyDescent="0.3">
      <c r="A297" s="6"/>
      <c r="B297" s="36"/>
      <c r="C297" s="7"/>
      <c r="D297" s="38"/>
      <c r="E297" s="38"/>
      <c r="F297" s="38"/>
      <c r="G297" s="38"/>
      <c r="H297" s="6"/>
      <c r="I297" s="7"/>
      <c r="J297" s="6"/>
      <c r="K297" s="7"/>
    </row>
    <row r="298" spans="1:11" x14ac:dyDescent="0.25">
      <c r="A298" s="4"/>
      <c r="B298" s="35"/>
      <c r="C298" s="5"/>
      <c r="D298" s="37"/>
      <c r="E298" s="37"/>
      <c r="F298" s="37"/>
      <c r="G298" s="37"/>
      <c r="H298" s="4"/>
      <c r="I298" s="5"/>
      <c r="J298" s="4"/>
      <c r="K298" s="5"/>
    </row>
    <row r="299" spans="1:11" ht="15.75" thickBot="1" x14ac:dyDescent="0.3">
      <c r="A299" s="6"/>
      <c r="B299" s="36"/>
      <c r="C299" s="7"/>
      <c r="D299" s="38"/>
      <c r="E299" s="38"/>
      <c r="F299" s="38"/>
      <c r="G299" s="38"/>
      <c r="H299" s="6"/>
      <c r="I299" s="7"/>
      <c r="J299" s="6"/>
      <c r="K299" s="7"/>
    </row>
    <row r="300" spans="1:11" x14ac:dyDescent="0.25">
      <c r="A300" s="39" t="s">
        <v>21</v>
      </c>
      <c r="B300" s="40"/>
      <c r="C300" s="41"/>
      <c r="D300" s="37"/>
      <c r="E300" s="37">
        <f>E284+E286+E290+E294+E296+E298</f>
        <v>12.27</v>
      </c>
      <c r="F300" s="37">
        <f>F284+F286+F290+F294+F296+F298</f>
        <v>20.78</v>
      </c>
      <c r="G300" s="37">
        <f>G284+G286+G290+G292+G294+G296+G298</f>
        <v>77.09</v>
      </c>
      <c r="H300" s="4">
        <f>H284+H286+H290+H292+H294+H296+H298</f>
        <v>580.91999999999996</v>
      </c>
      <c r="I300" s="5"/>
      <c r="J300" s="4">
        <f>J284+J286+J288+J290+J292+J294+J296+J298</f>
        <v>0</v>
      </c>
      <c r="K300" s="5"/>
    </row>
    <row r="301" spans="1:11" ht="15.75" thickBot="1" x14ac:dyDescent="0.3">
      <c r="A301" s="42"/>
      <c r="B301" s="43"/>
      <c r="C301" s="44"/>
      <c r="D301" s="38"/>
      <c r="E301" s="38"/>
      <c r="F301" s="38"/>
      <c r="G301" s="38"/>
      <c r="H301" s="6"/>
      <c r="I301" s="7"/>
      <c r="J301" s="6"/>
      <c r="K301" s="7"/>
    </row>
    <row r="302" spans="1:11" x14ac:dyDescent="0.25">
      <c r="A302" s="39" t="s">
        <v>19</v>
      </c>
      <c r="B302" s="40"/>
      <c r="C302" s="41"/>
      <c r="D302" s="37"/>
      <c r="E302" s="37">
        <f>E280+E300</f>
        <v>29.569999999999997</v>
      </c>
      <c r="F302" s="37">
        <f>F280+F300</f>
        <v>57.28</v>
      </c>
      <c r="G302" s="37">
        <f>G280+G300</f>
        <v>152.99</v>
      </c>
      <c r="H302" s="4">
        <f>H280+H300</f>
        <v>1291.42</v>
      </c>
      <c r="I302" s="5"/>
      <c r="J302" s="4">
        <f>J280+J300</f>
        <v>0</v>
      </c>
      <c r="K302" s="5"/>
    </row>
    <row r="303" spans="1:11" ht="15.75" thickBot="1" x14ac:dyDescent="0.3">
      <c r="A303" s="42"/>
      <c r="B303" s="43"/>
      <c r="C303" s="44"/>
      <c r="D303" s="38"/>
      <c r="E303" s="38"/>
      <c r="F303" s="38"/>
      <c r="G303" s="38"/>
      <c r="H303" s="6"/>
      <c r="I303" s="7"/>
      <c r="J303" s="6"/>
      <c r="K303" s="7"/>
    </row>
    <row r="304" spans="1:11" x14ac:dyDescent="0.25">
      <c r="A304" s="19" t="s">
        <v>82</v>
      </c>
      <c r="B304" s="20"/>
      <c r="C304" s="21"/>
      <c r="D304" s="25"/>
      <c r="E304" s="25"/>
      <c r="F304" s="25"/>
      <c r="G304" s="25"/>
      <c r="H304" s="8"/>
      <c r="I304" s="9"/>
      <c r="J304" s="8"/>
      <c r="K304" s="9"/>
    </row>
    <row r="305" spans="1:11" ht="15.75" thickBot="1" x14ac:dyDescent="0.3">
      <c r="A305" s="22"/>
      <c r="B305" s="23"/>
      <c r="C305" s="24"/>
      <c r="D305" s="26"/>
      <c r="E305" s="26"/>
      <c r="F305" s="26"/>
      <c r="G305" s="26"/>
      <c r="H305" s="10"/>
      <c r="I305" s="11"/>
      <c r="J305" s="10"/>
      <c r="K305" s="11"/>
    </row>
    <row r="306" spans="1:11" x14ac:dyDescent="0.25">
      <c r="A306" s="4" t="s">
        <v>90</v>
      </c>
      <c r="B306" s="35"/>
      <c r="C306" s="5"/>
      <c r="D306" s="37" t="s">
        <v>91</v>
      </c>
      <c r="E306" s="37">
        <v>13.5</v>
      </c>
      <c r="F306" s="37">
        <v>12.6</v>
      </c>
      <c r="G306" s="37">
        <v>74.599999999999994</v>
      </c>
      <c r="H306" s="4">
        <v>467</v>
      </c>
      <c r="I306" s="5"/>
      <c r="J306" s="4"/>
      <c r="K306" s="5"/>
    </row>
    <row r="307" spans="1:11" ht="15.75" thickBot="1" x14ac:dyDescent="0.3">
      <c r="A307" s="6"/>
      <c r="B307" s="36"/>
      <c r="C307" s="7"/>
      <c r="D307" s="38"/>
      <c r="E307" s="38"/>
      <c r="F307" s="38"/>
      <c r="G307" s="38"/>
      <c r="H307" s="6"/>
      <c r="I307" s="7"/>
      <c r="J307" s="6"/>
      <c r="K307" s="7"/>
    </row>
    <row r="308" spans="1:11" x14ac:dyDescent="0.25">
      <c r="A308" s="4" t="s">
        <v>36</v>
      </c>
      <c r="B308" s="35"/>
      <c r="C308" s="5"/>
      <c r="D308" s="37">
        <v>200</v>
      </c>
      <c r="E308" s="37">
        <v>0.1</v>
      </c>
      <c r="F308" s="37" t="s">
        <v>7</v>
      </c>
      <c r="G308" s="37">
        <v>15.2</v>
      </c>
      <c r="H308" s="4">
        <v>59</v>
      </c>
      <c r="I308" s="5"/>
      <c r="J308" s="4"/>
      <c r="K308" s="5"/>
    </row>
    <row r="309" spans="1:11" ht="15.75" thickBot="1" x14ac:dyDescent="0.3">
      <c r="A309" s="6"/>
      <c r="B309" s="36"/>
      <c r="C309" s="7"/>
      <c r="D309" s="38"/>
      <c r="E309" s="38"/>
      <c r="F309" s="38"/>
      <c r="G309" s="38"/>
      <c r="H309" s="6"/>
      <c r="I309" s="7"/>
      <c r="J309" s="6"/>
      <c r="K309" s="7"/>
    </row>
    <row r="310" spans="1:11" x14ac:dyDescent="0.25">
      <c r="A310" s="4" t="s">
        <v>8</v>
      </c>
      <c r="B310" s="35"/>
      <c r="C310" s="5"/>
      <c r="D310" s="37">
        <v>50</v>
      </c>
      <c r="E310" s="37">
        <v>4.37</v>
      </c>
      <c r="F310" s="37">
        <v>7.07</v>
      </c>
      <c r="G310" s="37">
        <v>36.799999999999997</v>
      </c>
      <c r="H310" s="4">
        <v>228.2</v>
      </c>
      <c r="I310" s="5"/>
      <c r="J310" s="4"/>
      <c r="K310" s="5"/>
    </row>
    <row r="311" spans="1:11" ht="15.75" thickBot="1" x14ac:dyDescent="0.3">
      <c r="A311" s="6"/>
      <c r="B311" s="36"/>
      <c r="C311" s="7"/>
      <c r="D311" s="38"/>
      <c r="E311" s="38"/>
      <c r="F311" s="38"/>
      <c r="G311" s="38"/>
      <c r="H311" s="6"/>
      <c r="I311" s="7"/>
      <c r="J311" s="6"/>
      <c r="K311" s="7"/>
    </row>
    <row r="312" spans="1:11" x14ac:dyDescent="0.25">
      <c r="A312" s="4" t="s">
        <v>88</v>
      </c>
      <c r="B312" s="35"/>
      <c r="C312" s="5"/>
      <c r="D312" s="37">
        <v>120</v>
      </c>
      <c r="E312" s="37" t="s">
        <v>7</v>
      </c>
      <c r="F312" s="37" t="s">
        <v>7</v>
      </c>
      <c r="G312" s="37" t="s">
        <v>7</v>
      </c>
      <c r="H312" s="4">
        <v>94</v>
      </c>
      <c r="I312" s="5"/>
      <c r="J312" s="4"/>
      <c r="K312" s="5"/>
    </row>
    <row r="313" spans="1:11" ht="15.75" thickBot="1" x14ac:dyDescent="0.3">
      <c r="A313" s="6"/>
      <c r="B313" s="36"/>
      <c r="C313" s="7"/>
      <c r="D313" s="38"/>
      <c r="E313" s="38"/>
      <c r="F313" s="38"/>
      <c r="G313" s="38"/>
      <c r="H313" s="6"/>
      <c r="I313" s="7"/>
      <c r="J313" s="6"/>
      <c r="K313" s="7"/>
    </row>
    <row r="314" spans="1:11" x14ac:dyDescent="0.25">
      <c r="A314" s="39" t="s">
        <v>20</v>
      </c>
      <c r="B314" s="40"/>
      <c r="C314" s="41"/>
      <c r="D314" s="37"/>
      <c r="E314" s="37">
        <f>E306+E308+E310</f>
        <v>17.97</v>
      </c>
      <c r="F314" s="37">
        <f>F306+F310</f>
        <v>19.670000000000002</v>
      </c>
      <c r="G314" s="37">
        <f>G306+G308+G310</f>
        <v>126.6</v>
      </c>
      <c r="H314" s="4">
        <f>H306+H308+H310+H312</f>
        <v>848.2</v>
      </c>
      <c r="I314" s="5"/>
      <c r="J314" s="4">
        <f>J306+J308+J310+J312</f>
        <v>0</v>
      </c>
      <c r="K314" s="5"/>
    </row>
    <row r="315" spans="1:11" ht="15.75" thickBot="1" x14ac:dyDescent="0.3">
      <c r="A315" s="42"/>
      <c r="B315" s="43"/>
      <c r="C315" s="44"/>
      <c r="D315" s="38"/>
      <c r="E315" s="38"/>
      <c r="F315" s="38"/>
      <c r="G315" s="38"/>
      <c r="H315" s="6"/>
      <c r="I315" s="7"/>
      <c r="J315" s="6"/>
      <c r="K315" s="7"/>
    </row>
    <row r="316" spans="1:11" ht="15" customHeight="1" x14ac:dyDescent="0.25">
      <c r="A316" s="19" t="s">
        <v>83</v>
      </c>
      <c r="B316" s="20"/>
      <c r="C316" s="21"/>
      <c r="D316" s="37"/>
      <c r="E316" s="37"/>
      <c r="F316" s="37"/>
      <c r="G316" s="37"/>
      <c r="H316" s="4"/>
      <c r="I316" s="5"/>
      <c r="J316" s="4"/>
      <c r="K316" s="5"/>
    </row>
    <row r="317" spans="1:11" ht="15.75" thickBot="1" x14ac:dyDescent="0.3">
      <c r="A317" s="22"/>
      <c r="B317" s="23"/>
      <c r="C317" s="24"/>
      <c r="D317" s="38"/>
      <c r="E317" s="38"/>
      <c r="F317" s="38"/>
      <c r="G317" s="38"/>
      <c r="H317" s="6"/>
      <c r="I317" s="7"/>
      <c r="J317" s="6"/>
      <c r="K317" s="7"/>
    </row>
    <row r="318" spans="1:11" ht="15" customHeight="1" x14ac:dyDescent="0.25">
      <c r="A318" s="47" t="s">
        <v>56</v>
      </c>
      <c r="B318" s="48"/>
      <c r="C318" s="49"/>
      <c r="D318" s="37">
        <v>100</v>
      </c>
      <c r="E318" s="37">
        <v>0.8</v>
      </c>
      <c r="F318" s="37">
        <v>4.7</v>
      </c>
      <c r="G318" s="37">
        <v>3.6</v>
      </c>
      <c r="H318" s="4">
        <v>61</v>
      </c>
      <c r="I318" s="5"/>
      <c r="J318" s="4"/>
      <c r="K318" s="5"/>
    </row>
    <row r="319" spans="1:11" ht="15.75" thickBot="1" x14ac:dyDescent="0.3">
      <c r="A319" s="50"/>
      <c r="B319" s="51"/>
      <c r="C319" s="52"/>
      <c r="D319" s="38"/>
      <c r="E319" s="38"/>
      <c r="F319" s="38"/>
      <c r="G319" s="38"/>
      <c r="H319" s="6"/>
      <c r="I319" s="7"/>
      <c r="J319" s="6"/>
      <c r="K319" s="7"/>
    </row>
    <row r="320" spans="1:11" x14ac:dyDescent="0.25">
      <c r="A320" s="4" t="s">
        <v>84</v>
      </c>
      <c r="B320" s="35"/>
      <c r="C320" s="5"/>
      <c r="D320" s="37">
        <v>300</v>
      </c>
      <c r="E320" s="37">
        <v>3.4</v>
      </c>
      <c r="F320" s="37">
        <v>3.3</v>
      </c>
      <c r="G320" s="37">
        <v>21.4</v>
      </c>
      <c r="H320" s="4">
        <v>131</v>
      </c>
      <c r="I320" s="5"/>
      <c r="J320" s="4"/>
      <c r="K320" s="5"/>
    </row>
    <row r="321" spans="1:11" ht="15.75" thickBot="1" x14ac:dyDescent="0.3">
      <c r="A321" s="6"/>
      <c r="B321" s="36"/>
      <c r="C321" s="7"/>
      <c r="D321" s="38"/>
      <c r="E321" s="38"/>
      <c r="F321" s="38"/>
      <c r="G321" s="38"/>
      <c r="H321" s="6"/>
      <c r="I321" s="7"/>
      <c r="J321" s="6"/>
      <c r="K321" s="7"/>
    </row>
    <row r="322" spans="1:11" ht="15" customHeight="1" x14ac:dyDescent="0.25">
      <c r="A322" s="47" t="s">
        <v>85</v>
      </c>
      <c r="B322" s="48"/>
      <c r="C322" s="49"/>
      <c r="D322" s="57" t="s">
        <v>87</v>
      </c>
      <c r="E322" s="37">
        <v>11.6</v>
      </c>
      <c r="F322" s="37">
        <v>13.2</v>
      </c>
      <c r="G322" s="37">
        <v>9.1999999999999993</v>
      </c>
      <c r="H322" s="4">
        <v>203</v>
      </c>
      <c r="I322" s="5"/>
      <c r="J322" s="4"/>
      <c r="K322" s="5"/>
    </row>
    <row r="323" spans="1:11" ht="15.75" thickBot="1" x14ac:dyDescent="0.3">
      <c r="A323" s="50"/>
      <c r="B323" s="51"/>
      <c r="C323" s="52"/>
      <c r="D323" s="58"/>
      <c r="E323" s="38"/>
      <c r="F323" s="38"/>
      <c r="G323" s="38"/>
      <c r="H323" s="6"/>
      <c r="I323" s="7"/>
      <c r="J323" s="6"/>
      <c r="K323" s="7"/>
    </row>
    <row r="324" spans="1:11" x14ac:dyDescent="0.25">
      <c r="A324" s="4" t="s">
        <v>86</v>
      </c>
      <c r="B324" s="35"/>
      <c r="C324" s="5"/>
      <c r="D324" s="37">
        <v>180</v>
      </c>
      <c r="E324" s="37">
        <v>4.3</v>
      </c>
      <c r="F324" s="37">
        <v>4.7</v>
      </c>
      <c r="G324" s="37">
        <v>44.1</v>
      </c>
      <c r="H324" s="4">
        <v>240</v>
      </c>
      <c r="I324" s="5"/>
      <c r="J324" s="4"/>
      <c r="K324" s="5"/>
    </row>
    <row r="325" spans="1:11" ht="15.75" thickBot="1" x14ac:dyDescent="0.3">
      <c r="A325" s="6"/>
      <c r="B325" s="36"/>
      <c r="C325" s="7"/>
      <c r="D325" s="38"/>
      <c r="E325" s="38"/>
      <c r="F325" s="38"/>
      <c r="G325" s="38"/>
      <c r="H325" s="6"/>
      <c r="I325" s="7"/>
      <c r="J325" s="6"/>
      <c r="K325" s="7"/>
    </row>
    <row r="326" spans="1:11" x14ac:dyDescent="0.25">
      <c r="A326" s="4" t="s">
        <v>32</v>
      </c>
      <c r="B326" s="35"/>
      <c r="C326" s="5"/>
      <c r="D326" s="37">
        <v>200</v>
      </c>
      <c r="E326" s="37" t="s">
        <v>7</v>
      </c>
      <c r="F326" s="37" t="s">
        <v>7</v>
      </c>
      <c r="G326" s="37">
        <v>20</v>
      </c>
      <c r="H326" s="4">
        <v>76</v>
      </c>
      <c r="I326" s="5"/>
      <c r="J326" s="4"/>
      <c r="K326" s="5"/>
    </row>
    <row r="327" spans="1:11" ht="15.75" thickBot="1" x14ac:dyDescent="0.3">
      <c r="A327" s="6"/>
      <c r="B327" s="36"/>
      <c r="C327" s="7"/>
      <c r="D327" s="38"/>
      <c r="E327" s="38"/>
      <c r="F327" s="38"/>
      <c r="G327" s="38"/>
      <c r="H327" s="6"/>
      <c r="I327" s="7"/>
      <c r="J327" s="6"/>
      <c r="K327" s="7"/>
    </row>
    <row r="328" spans="1:11" x14ac:dyDescent="0.25">
      <c r="A328" s="4" t="s">
        <v>17</v>
      </c>
      <c r="B328" s="35"/>
      <c r="C328" s="5"/>
      <c r="D328" s="37">
        <v>30</v>
      </c>
      <c r="E328" s="37">
        <v>3.4</v>
      </c>
      <c r="F328" s="37">
        <v>0.9</v>
      </c>
      <c r="G328" s="37">
        <v>21.9</v>
      </c>
      <c r="H328" s="4">
        <v>105</v>
      </c>
      <c r="I328" s="5"/>
      <c r="J328" s="4"/>
      <c r="K328" s="5"/>
    </row>
    <row r="329" spans="1:11" ht="15.75" thickBot="1" x14ac:dyDescent="0.3">
      <c r="A329" s="6"/>
      <c r="B329" s="36"/>
      <c r="C329" s="7"/>
      <c r="D329" s="38"/>
      <c r="E329" s="38"/>
      <c r="F329" s="38"/>
      <c r="G329" s="38"/>
      <c r="H329" s="6"/>
      <c r="I329" s="7"/>
      <c r="J329" s="6"/>
      <c r="K329" s="7"/>
    </row>
    <row r="330" spans="1:11" x14ac:dyDescent="0.25">
      <c r="A330" s="4" t="s">
        <v>18</v>
      </c>
      <c r="B330" s="35"/>
      <c r="C330" s="5"/>
      <c r="D330" s="37">
        <v>30</v>
      </c>
      <c r="E330" s="37">
        <v>0.36</v>
      </c>
      <c r="F330" s="37">
        <v>0.25</v>
      </c>
      <c r="G330" s="37">
        <v>0.78</v>
      </c>
      <c r="H330" s="4">
        <v>36.1</v>
      </c>
      <c r="I330" s="5"/>
      <c r="J330" s="4"/>
      <c r="K330" s="5"/>
    </row>
    <row r="331" spans="1:11" ht="15.75" thickBot="1" x14ac:dyDescent="0.3">
      <c r="A331" s="6"/>
      <c r="B331" s="36"/>
      <c r="C331" s="7"/>
      <c r="D331" s="38"/>
      <c r="E331" s="38"/>
      <c r="F331" s="38"/>
      <c r="G331" s="38"/>
      <c r="H331" s="6"/>
      <c r="I331" s="7"/>
      <c r="J331" s="6"/>
      <c r="K331" s="7"/>
    </row>
    <row r="332" spans="1:11" x14ac:dyDescent="0.25">
      <c r="A332" s="4"/>
      <c r="B332" s="35"/>
      <c r="C332" s="5"/>
      <c r="D332" s="37"/>
      <c r="E332" s="37"/>
      <c r="F332" s="37"/>
      <c r="G332" s="37"/>
      <c r="H332" s="4"/>
      <c r="I332" s="5"/>
      <c r="J332" s="4"/>
      <c r="K332" s="5"/>
    </row>
    <row r="333" spans="1:11" ht="15.75" thickBot="1" x14ac:dyDescent="0.3">
      <c r="A333" s="6"/>
      <c r="B333" s="36"/>
      <c r="C333" s="7"/>
      <c r="D333" s="38"/>
      <c r="E333" s="38"/>
      <c r="F333" s="38"/>
      <c r="G333" s="38"/>
      <c r="H333" s="6"/>
      <c r="I333" s="7"/>
      <c r="J333" s="6"/>
      <c r="K333" s="7"/>
    </row>
    <row r="334" spans="1:11" x14ac:dyDescent="0.25">
      <c r="A334" s="39" t="s">
        <v>21</v>
      </c>
      <c r="B334" s="40"/>
      <c r="C334" s="41"/>
      <c r="D334" s="37"/>
      <c r="E334" s="37">
        <f>E318+E320+E324+E328+E330+E332</f>
        <v>12.26</v>
      </c>
      <c r="F334" s="37">
        <f>F318+F320+F324+F328+F330+F332</f>
        <v>13.85</v>
      </c>
      <c r="G334" s="37">
        <f>G318+G320+G324+G326+G328+G330+G332</f>
        <v>111.78</v>
      </c>
      <c r="H334" s="4">
        <f>H318+H320+H324+H326+H328+H330+H332</f>
        <v>649.1</v>
      </c>
      <c r="I334" s="5"/>
      <c r="J334" s="4">
        <f>J318+J320+J322+J324+J326+J328+J330+J332</f>
        <v>0</v>
      </c>
      <c r="K334" s="5"/>
    </row>
    <row r="335" spans="1:11" ht="15.75" thickBot="1" x14ac:dyDescent="0.3">
      <c r="A335" s="42"/>
      <c r="B335" s="43"/>
      <c r="C335" s="44"/>
      <c r="D335" s="38"/>
      <c r="E335" s="38"/>
      <c r="F335" s="38"/>
      <c r="G335" s="38"/>
      <c r="H335" s="6"/>
      <c r="I335" s="7"/>
      <c r="J335" s="6"/>
      <c r="K335" s="7"/>
    </row>
    <row r="336" spans="1:11" x14ac:dyDescent="0.25">
      <c r="A336" s="39" t="s">
        <v>19</v>
      </c>
      <c r="B336" s="40"/>
      <c r="C336" s="41"/>
      <c r="D336" s="37"/>
      <c r="E336" s="37">
        <f>E314+E334</f>
        <v>30.229999999999997</v>
      </c>
      <c r="F336" s="37">
        <f>F314+F334</f>
        <v>33.520000000000003</v>
      </c>
      <c r="G336" s="37">
        <f>G314+G334</f>
        <v>238.38</v>
      </c>
      <c r="H336" s="4">
        <f>H314+H334</f>
        <v>1497.3000000000002</v>
      </c>
      <c r="I336" s="5"/>
      <c r="J336" s="4">
        <f>J314+J334</f>
        <v>0</v>
      </c>
      <c r="K336" s="5"/>
    </row>
    <row r="337" spans="1:11" ht="15.75" thickBot="1" x14ac:dyDescent="0.3">
      <c r="A337" s="42"/>
      <c r="B337" s="43"/>
      <c r="C337" s="44"/>
      <c r="D337" s="38"/>
      <c r="E337" s="38"/>
      <c r="F337" s="38"/>
      <c r="G337" s="38"/>
      <c r="H337" s="6"/>
      <c r="I337" s="7"/>
      <c r="J337" s="6"/>
      <c r="K337" s="7"/>
    </row>
  </sheetData>
  <mergeCells count="1171">
    <mergeCell ref="A1:I2"/>
    <mergeCell ref="A336:C337"/>
    <mergeCell ref="D336:D337"/>
    <mergeCell ref="E336:E337"/>
    <mergeCell ref="F336:F337"/>
    <mergeCell ref="G336:G337"/>
    <mergeCell ref="H336:I337"/>
    <mergeCell ref="A332:C333"/>
    <mergeCell ref="D332:D333"/>
    <mergeCell ref="E332:E333"/>
    <mergeCell ref="F332:F333"/>
    <mergeCell ref="G332:G333"/>
    <mergeCell ref="H332:I333"/>
    <mergeCell ref="A334:C335"/>
    <mergeCell ref="D334:D335"/>
    <mergeCell ref="E334:E335"/>
    <mergeCell ref="F334:F335"/>
    <mergeCell ref="G334:G335"/>
    <mergeCell ref="H334:I335"/>
    <mergeCell ref="A328:C329"/>
    <mergeCell ref="D328:D329"/>
    <mergeCell ref="E328:E329"/>
    <mergeCell ref="F328:F329"/>
    <mergeCell ref="G328:G329"/>
    <mergeCell ref="H328:I329"/>
    <mergeCell ref="A330:C331"/>
    <mergeCell ref="D330:D331"/>
    <mergeCell ref="E330:E331"/>
    <mergeCell ref="F330:F331"/>
    <mergeCell ref="G330:G331"/>
    <mergeCell ref="H330:I331"/>
    <mergeCell ref="A324:C325"/>
    <mergeCell ref="D324:D325"/>
    <mergeCell ref="E324:E325"/>
    <mergeCell ref="F324:F325"/>
    <mergeCell ref="G324:G325"/>
    <mergeCell ref="H324:I325"/>
    <mergeCell ref="A326:C327"/>
    <mergeCell ref="D326:D327"/>
    <mergeCell ref="E326:E327"/>
    <mergeCell ref="F326:F327"/>
    <mergeCell ref="G326:G327"/>
    <mergeCell ref="H326:I327"/>
    <mergeCell ref="A320:C321"/>
    <mergeCell ref="D320:D321"/>
    <mergeCell ref="E320:E321"/>
    <mergeCell ref="F320:F321"/>
    <mergeCell ref="G320:G321"/>
    <mergeCell ref="H320:I321"/>
    <mergeCell ref="A322:C323"/>
    <mergeCell ref="D322:D323"/>
    <mergeCell ref="E322:E323"/>
    <mergeCell ref="F322:F323"/>
    <mergeCell ref="G322:G323"/>
    <mergeCell ref="H322:I323"/>
    <mergeCell ref="A316:C317"/>
    <mergeCell ref="D316:D317"/>
    <mergeCell ref="E316:E317"/>
    <mergeCell ref="F316:F317"/>
    <mergeCell ref="G316:G317"/>
    <mergeCell ref="H316:I317"/>
    <mergeCell ref="A318:C319"/>
    <mergeCell ref="D318:D319"/>
    <mergeCell ref="E318:E319"/>
    <mergeCell ref="F318:F319"/>
    <mergeCell ref="G318:G319"/>
    <mergeCell ref="H318:I319"/>
    <mergeCell ref="A312:C313"/>
    <mergeCell ref="D312:D313"/>
    <mergeCell ref="E312:E313"/>
    <mergeCell ref="F312:F313"/>
    <mergeCell ref="G312:G313"/>
    <mergeCell ref="H312:I313"/>
    <mergeCell ref="A314:C315"/>
    <mergeCell ref="D314:D315"/>
    <mergeCell ref="E314:E315"/>
    <mergeCell ref="F314:F315"/>
    <mergeCell ref="G314:G315"/>
    <mergeCell ref="H314:I315"/>
    <mergeCell ref="A308:C309"/>
    <mergeCell ref="D308:D309"/>
    <mergeCell ref="E308:E309"/>
    <mergeCell ref="F308:F309"/>
    <mergeCell ref="G308:G309"/>
    <mergeCell ref="H308:I309"/>
    <mergeCell ref="A310:C311"/>
    <mergeCell ref="D310:D311"/>
    <mergeCell ref="E310:E311"/>
    <mergeCell ref="F310:F311"/>
    <mergeCell ref="G310:G311"/>
    <mergeCell ref="H310:I311"/>
    <mergeCell ref="A304:C305"/>
    <mergeCell ref="D304:D305"/>
    <mergeCell ref="E304:E305"/>
    <mergeCell ref="F304:F305"/>
    <mergeCell ref="G304:G305"/>
    <mergeCell ref="H304:I305"/>
    <mergeCell ref="A306:C307"/>
    <mergeCell ref="D306:D307"/>
    <mergeCell ref="E306:E307"/>
    <mergeCell ref="F306:F307"/>
    <mergeCell ref="G306:G307"/>
    <mergeCell ref="H306:I307"/>
    <mergeCell ref="A300:C301"/>
    <mergeCell ref="D300:D301"/>
    <mergeCell ref="E300:E301"/>
    <mergeCell ref="F300:F301"/>
    <mergeCell ref="G300:G301"/>
    <mergeCell ref="H300:I301"/>
    <mergeCell ref="A302:C303"/>
    <mergeCell ref="D302:D303"/>
    <mergeCell ref="E302:E303"/>
    <mergeCell ref="F302:F303"/>
    <mergeCell ref="G302:G303"/>
    <mergeCell ref="H302:I303"/>
    <mergeCell ref="A296:C297"/>
    <mergeCell ref="D296:D297"/>
    <mergeCell ref="E296:E297"/>
    <mergeCell ref="F296:F297"/>
    <mergeCell ref="G296:G297"/>
    <mergeCell ref="H296:I297"/>
    <mergeCell ref="A298:C299"/>
    <mergeCell ref="D298:D299"/>
    <mergeCell ref="E298:E299"/>
    <mergeCell ref="F298:F299"/>
    <mergeCell ref="G298:G299"/>
    <mergeCell ref="H298:I299"/>
    <mergeCell ref="A292:C293"/>
    <mergeCell ref="D292:D293"/>
    <mergeCell ref="E292:E293"/>
    <mergeCell ref="F292:F293"/>
    <mergeCell ref="G292:G293"/>
    <mergeCell ref="H292:I293"/>
    <mergeCell ref="A294:C295"/>
    <mergeCell ref="D294:D295"/>
    <mergeCell ref="E294:E295"/>
    <mergeCell ref="F294:F295"/>
    <mergeCell ref="G294:G295"/>
    <mergeCell ref="H294:I295"/>
    <mergeCell ref="A288:C289"/>
    <mergeCell ref="D288:D289"/>
    <mergeCell ref="E288:E289"/>
    <mergeCell ref="F288:F289"/>
    <mergeCell ref="G288:G289"/>
    <mergeCell ref="H288:I289"/>
    <mergeCell ref="A290:C291"/>
    <mergeCell ref="D290:D291"/>
    <mergeCell ref="E290:E291"/>
    <mergeCell ref="F290:F291"/>
    <mergeCell ref="G290:G291"/>
    <mergeCell ref="H290:I291"/>
    <mergeCell ref="A284:C285"/>
    <mergeCell ref="D284:D285"/>
    <mergeCell ref="E284:E285"/>
    <mergeCell ref="F284:F285"/>
    <mergeCell ref="G284:G285"/>
    <mergeCell ref="H284:I285"/>
    <mergeCell ref="A286:C287"/>
    <mergeCell ref="D286:D287"/>
    <mergeCell ref="E286:E287"/>
    <mergeCell ref="F286:F287"/>
    <mergeCell ref="G286:G287"/>
    <mergeCell ref="H286:I287"/>
    <mergeCell ref="A280:C281"/>
    <mergeCell ref="D280:D281"/>
    <mergeCell ref="E280:E281"/>
    <mergeCell ref="F280:F281"/>
    <mergeCell ref="G280:G281"/>
    <mergeCell ref="H280:I281"/>
    <mergeCell ref="A282:C283"/>
    <mergeCell ref="D282:D283"/>
    <mergeCell ref="E282:E283"/>
    <mergeCell ref="F282:F283"/>
    <mergeCell ref="G282:G283"/>
    <mergeCell ref="H282:I283"/>
    <mergeCell ref="A274:C275"/>
    <mergeCell ref="D274:D275"/>
    <mergeCell ref="E274:E275"/>
    <mergeCell ref="F274:F275"/>
    <mergeCell ref="G274:G275"/>
    <mergeCell ref="H274:I275"/>
    <mergeCell ref="A278:C279"/>
    <mergeCell ref="D278:D279"/>
    <mergeCell ref="E278:E279"/>
    <mergeCell ref="F278:F279"/>
    <mergeCell ref="G278:G279"/>
    <mergeCell ref="H278:I279"/>
    <mergeCell ref="A276:C277"/>
    <mergeCell ref="D276:D277"/>
    <mergeCell ref="E276:E277"/>
    <mergeCell ref="F276:F277"/>
    <mergeCell ref="G276:G277"/>
    <mergeCell ref="H276:I277"/>
    <mergeCell ref="A270:C271"/>
    <mergeCell ref="D270:D271"/>
    <mergeCell ref="E270:E271"/>
    <mergeCell ref="F270:F271"/>
    <mergeCell ref="G270:G271"/>
    <mergeCell ref="H270:I271"/>
    <mergeCell ref="A272:C273"/>
    <mergeCell ref="D272:D273"/>
    <mergeCell ref="E272:E273"/>
    <mergeCell ref="F272:F273"/>
    <mergeCell ref="G272:G273"/>
    <mergeCell ref="H272:I273"/>
    <mergeCell ref="A254:C255"/>
    <mergeCell ref="D254:D255"/>
    <mergeCell ref="E254:E255"/>
    <mergeCell ref="F254:F255"/>
    <mergeCell ref="G254:G255"/>
    <mergeCell ref="H254:I255"/>
    <mergeCell ref="A268:C269"/>
    <mergeCell ref="D268:D269"/>
    <mergeCell ref="E268:E269"/>
    <mergeCell ref="F268:F269"/>
    <mergeCell ref="G268:G269"/>
    <mergeCell ref="H268:I269"/>
    <mergeCell ref="A266:C267"/>
    <mergeCell ref="D266:D267"/>
    <mergeCell ref="E266:E267"/>
    <mergeCell ref="F266:F267"/>
    <mergeCell ref="G266:G267"/>
    <mergeCell ref="H266:I267"/>
    <mergeCell ref="A264:C265"/>
    <mergeCell ref="D264:D265"/>
    <mergeCell ref="E264:E265"/>
    <mergeCell ref="F264:F265"/>
    <mergeCell ref="G264:G265"/>
    <mergeCell ref="H264:I265"/>
    <mergeCell ref="A262:C263"/>
    <mergeCell ref="D262:D263"/>
    <mergeCell ref="E262:E263"/>
    <mergeCell ref="F262:F263"/>
    <mergeCell ref="G262:G263"/>
    <mergeCell ref="H262:I263"/>
    <mergeCell ref="A260:C261"/>
    <mergeCell ref="D260:D261"/>
    <mergeCell ref="E260:E261"/>
    <mergeCell ref="F260:F261"/>
    <mergeCell ref="G260:G261"/>
    <mergeCell ref="H260:I261"/>
    <mergeCell ref="A258:C259"/>
    <mergeCell ref="D258:D259"/>
    <mergeCell ref="E258:E259"/>
    <mergeCell ref="F258:F259"/>
    <mergeCell ref="G258:G259"/>
    <mergeCell ref="H258:I259"/>
    <mergeCell ref="A256:C257"/>
    <mergeCell ref="D256:D257"/>
    <mergeCell ref="E256:E257"/>
    <mergeCell ref="F256:F257"/>
    <mergeCell ref="G256:G257"/>
    <mergeCell ref="H256:I257"/>
    <mergeCell ref="A252:C253"/>
    <mergeCell ref="D252:D253"/>
    <mergeCell ref="E252:E253"/>
    <mergeCell ref="F252:F253"/>
    <mergeCell ref="G252:G253"/>
    <mergeCell ref="H252:I253"/>
    <mergeCell ref="A250:C251"/>
    <mergeCell ref="D250:D251"/>
    <mergeCell ref="E250:E251"/>
    <mergeCell ref="F250:F251"/>
    <mergeCell ref="G250:G251"/>
    <mergeCell ref="H250:I251"/>
    <mergeCell ref="A248:C249"/>
    <mergeCell ref="D248:D249"/>
    <mergeCell ref="E248:E249"/>
    <mergeCell ref="F248:F249"/>
    <mergeCell ref="G248:G249"/>
    <mergeCell ref="H248:I249"/>
    <mergeCell ref="A246:C247"/>
    <mergeCell ref="D246:D247"/>
    <mergeCell ref="E246:E247"/>
    <mergeCell ref="F246:F247"/>
    <mergeCell ref="G246:G247"/>
    <mergeCell ref="H246:I247"/>
    <mergeCell ref="A244:C245"/>
    <mergeCell ref="D244:D245"/>
    <mergeCell ref="E244:E245"/>
    <mergeCell ref="F244:F245"/>
    <mergeCell ref="G244:G245"/>
    <mergeCell ref="H244:I245"/>
    <mergeCell ref="A242:C243"/>
    <mergeCell ref="D242:D243"/>
    <mergeCell ref="E242:E243"/>
    <mergeCell ref="F242:F243"/>
    <mergeCell ref="G242:G243"/>
    <mergeCell ref="H242:I243"/>
    <mergeCell ref="A240:C241"/>
    <mergeCell ref="D240:D241"/>
    <mergeCell ref="E240:E241"/>
    <mergeCell ref="F240:F241"/>
    <mergeCell ref="G240:G241"/>
    <mergeCell ref="H240:I241"/>
    <mergeCell ref="A236:C237"/>
    <mergeCell ref="D236:D237"/>
    <mergeCell ref="E236:E237"/>
    <mergeCell ref="F236:F237"/>
    <mergeCell ref="G236:G237"/>
    <mergeCell ref="H236:I237"/>
    <mergeCell ref="A238:C239"/>
    <mergeCell ref="D238:D239"/>
    <mergeCell ref="E238:E239"/>
    <mergeCell ref="F238:F239"/>
    <mergeCell ref="G238:G239"/>
    <mergeCell ref="H238:I239"/>
    <mergeCell ref="E234:E235"/>
    <mergeCell ref="F234:F235"/>
    <mergeCell ref="G234:G235"/>
    <mergeCell ref="H234:I235"/>
    <mergeCell ref="A232:C233"/>
    <mergeCell ref="D232:D233"/>
    <mergeCell ref="E232:E233"/>
    <mergeCell ref="F232:F233"/>
    <mergeCell ref="G232:G233"/>
    <mergeCell ref="H232:I233"/>
    <mergeCell ref="A230:C231"/>
    <mergeCell ref="D230:D231"/>
    <mergeCell ref="E230:E231"/>
    <mergeCell ref="F230:F231"/>
    <mergeCell ref="G230:G231"/>
    <mergeCell ref="H230:I231"/>
    <mergeCell ref="A226:C227"/>
    <mergeCell ref="D226:D227"/>
    <mergeCell ref="E226:E227"/>
    <mergeCell ref="F226:F227"/>
    <mergeCell ref="G226:G227"/>
    <mergeCell ref="H226:I227"/>
    <mergeCell ref="A228:C229"/>
    <mergeCell ref="D228:D229"/>
    <mergeCell ref="E228:E229"/>
    <mergeCell ref="F228:F229"/>
    <mergeCell ref="G228:G229"/>
    <mergeCell ref="H228:I229"/>
    <mergeCell ref="A234:C235"/>
    <mergeCell ref="D234:D235"/>
    <mergeCell ref="A224:C225"/>
    <mergeCell ref="D224:D225"/>
    <mergeCell ref="E224:E225"/>
    <mergeCell ref="F224:F225"/>
    <mergeCell ref="G224:G225"/>
    <mergeCell ref="H224:I225"/>
    <mergeCell ref="E220:E221"/>
    <mergeCell ref="F220:F221"/>
    <mergeCell ref="G220:G221"/>
    <mergeCell ref="H220:I221"/>
    <mergeCell ref="A218:C219"/>
    <mergeCell ref="D218:D219"/>
    <mergeCell ref="E218:E219"/>
    <mergeCell ref="F218:F219"/>
    <mergeCell ref="G218:G219"/>
    <mergeCell ref="H218:I219"/>
    <mergeCell ref="A222:C223"/>
    <mergeCell ref="D222:D223"/>
    <mergeCell ref="E222:E223"/>
    <mergeCell ref="F222:F223"/>
    <mergeCell ref="G222:G223"/>
    <mergeCell ref="H222:I223"/>
    <mergeCell ref="A220:C221"/>
    <mergeCell ref="D220:D221"/>
    <mergeCell ref="A214:C215"/>
    <mergeCell ref="D214:D215"/>
    <mergeCell ref="E214:E215"/>
    <mergeCell ref="F214:F215"/>
    <mergeCell ref="G214:G215"/>
    <mergeCell ref="H214:I215"/>
    <mergeCell ref="A212:C213"/>
    <mergeCell ref="D212:D213"/>
    <mergeCell ref="E212:E213"/>
    <mergeCell ref="F212:F213"/>
    <mergeCell ref="G212:G213"/>
    <mergeCell ref="H212:I213"/>
    <mergeCell ref="A216:C217"/>
    <mergeCell ref="D216:D217"/>
    <mergeCell ref="E216:E217"/>
    <mergeCell ref="F216:F217"/>
    <mergeCell ref="G216:G217"/>
    <mergeCell ref="H216:I217"/>
    <mergeCell ref="E208:E209"/>
    <mergeCell ref="F208:F209"/>
    <mergeCell ref="G208:G209"/>
    <mergeCell ref="H208:I209"/>
    <mergeCell ref="A206:C207"/>
    <mergeCell ref="D206:D207"/>
    <mergeCell ref="E206:E207"/>
    <mergeCell ref="F206:F207"/>
    <mergeCell ref="G206:G207"/>
    <mergeCell ref="H206:I207"/>
    <mergeCell ref="A210:C211"/>
    <mergeCell ref="D210:D211"/>
    <mergeCell ref="E210:E211"/>
    <mergeCell ref="F210:F211"/>
    <mergeCell ref="G210:G211"/>
    <mergeCell ref="H210:I211"/>
    <mergeCell ref="A208:C209"/>
    <mergeCell ref="D208:D209"/>
    <mergeCell ref="A202:C203"/>
    <mergeCell ref="D202:D203"/>
    <mergeCell ref="E202:E203"/>
    <mergeCell ref="F202:F203"/>
    <mergeCell ref="G202:G203"/>
    <mergeCell ref="H202:I203"/>
    <mergeCell ref="A200:C201"/>
    <mergeCell ref="D200:D201"/>
    <mergeCell ref="E200:E201"/>
    <mergeCell ref="F200:F201"/>
    <mergeCell ref="G200:G201"/>
    <mergeCell ref="H200:I201"/>
    <mergeCell ref="A204:C205"/>
    <mergeCell ref="D204:D205"/>
    <mergeCell ref="E204:E205"/>
    <mergeCell ref="F204:F205"/>
    <mergeCell ref="G204:G205"/>
    <mergeCell ref="H204:I205"/>
    <mergeCell ref="E196:E197"/>
    <mergeCell ref="F196:F197"/>
    <mergeCell ref="G196:G197"/>
    <mergeCell ref="H196:I197"/>
    <mergeCell ref="A194:C195"/>
    <mergeCell ref="D194:D195"/>
    <mergeCell ref="E194:E195"/>
    <mergeCell ref="F194:F195"/>
    <mergeCell ref="G194:G195"/>
    <mergeCell ref="H194:I195"/>
    <mergeCell ref="A198:C199"/>
    <mergeCell ref="D198:D199"/>
    <mergeCell ref="E198:E199"/>
    <mergeCell ref="F198:F199"/>
    <mergeCell ref="G198:G199"/>
    <mergeCell ref="H198:I199"/>
    <mergeCell ref="A196:C197"/>
    <mergeCell ref="D196:D197"/>
    <mergeCell ref="A190:C191"/>
    <mergeCell ref="D190:D191"/>
    <mergeCell ref="E190:E191"/>
    <mergeCell ref="F190:F191"/>
    <mergeCell ref="G190:G191"/>
    <mergeCell ref="H190:I191"/>
    <mergeCell ref="A188:C189"/>
    <mergeCell ref="D188:D189"/>
    <mergeCell ref="E188:E189"/>
    <mergeCell ref="F188:F189"/>
    <mergeCell ref="G188:G189"/>
    <mergeCell ref="H188:I189"/>
    <mergeCell ref="A192:C193"/>
    <mergeCell ref="D192:D193"/>
    <mergeCell ref="E192:E193"/>
    <mergeCell ref="F192:F193"/>
    <mergeCell ref="G192:G193"/>
    <mergeCell ref="H192:I193"/>
    <mergeCell ref="A186:C187"/>
    <mergeCell ref="D186:D187"/>
    <mergeCell ref="E186:E187"/>
    <mergeCell ref="F186:F187"/>
    <mergeCell ref="G186:G187"/>
    <mergeCell ref="H186:I187"/>
    <mergeCell ref="A184:C185"/>
    <mergeCell ref="D184:D185"/>
    <mergeCell ref="E184:E185"/>
    <mergeCell ref="F184:F185"/>
    <mergeCell ref="G184:G185"/>
    <mergeCell ref="H184:I185"/>
    <mergeCell ref="A182:C183"/>
    <mergeCell ref="D182:D183"/>
    <mergeCell ref="E182:E183"/>
    <mergeCell ref="F182:F183"/>
    <mergeCell ref="G182:G183"/>
    <mergeCell ref="H182:I183"/>
    <mergeCell ref="A180:C181"/>
    <mergeCell ref="D180:D181"/>
    <mergeCell ref="E180:E181"/>
    <mergeCell ref="F180:F181"/>
    <mergeCell ref="G180:G181"/>
    <mergeCell ref="H180:I181"/>
    <mergeCell ref="A178:C179"/>
    <mergeCell ref="D178:D179"/>
    <mergeCell ref="E178:E179"/>
    <mergeCell ref="F178:F179"/>
    <mergeCell ref="G178:G179"/>
    <mergeCell ref="H178:I179"/>
    <mergeCell ref="A176:C177"/>
    <mergeCell ref="D176:D177"/>
    <mergeCell ref="E176:E177"/>
    <mergeCell ref="F176:F177"/>
    <mergeCell ref="G176:G177"/>
    <mergeCell ref="H176:I177"/>
    <mergeCell ref="A174:C175"/>
    <mergeCell ref="D174:D175"/>
    <mergeCell ref="E174:E175"/>
    <mergeCell ref="F174:F175"/>
    <mergeCell ref="G174:G175"/>
    <mergeCell ref="H174:I175"/>
    <mergeCell ref="A172:C173"/>
    <mergeCell ref="D172:D173"/>
    <mergeCell ref="E172:E173"/>
    <mergeCell ref="F172:F173"/>
    <mergeCell ref="G172:G173"/>
    <mergeCell ref="H172:I173"/>
    <mergeCell ref="A170:C171"/>
    <mergeCell ref="D170:D171"/>
    <mergeCell ref="E170:E171"/>
    <mergeCell ref="F170:F171"/>
    <mergeCell ref="G170:G171"/>
    <mergeCell ref="H170:I171"/>
    <mergeCell ref="A168:C169"/>
    <mergeCell ref="D168:D169"/>
    <mergeCell ref="E168:E169"/>
    <mergeCell ref="F168:F169"/>
    <mergeCell ref="G168:G169"/>
    <mergeCell ref="H168:I169"/>
    <mergeCell ref="A166:C167"/>
    <mergeCell ref="D166:D167"/>
    <mergeCell ref="E166:E167"/>
    <mergeCell ref="F166:F167"/>
    <mergeCell ref="G166:G167"/>
    <mergeCell ref="H166:I167"/>
    <mergeCell ref="A164:C165"/>
    <mergeCell ref="D164:D165"/>
    <mergeCell ref="E164:E165"/>
    <mergeCell ref="F164:F165"/>
    <mergeCell ref="G164:G165"/>
    <mergeCell ref="H164:I165"/>
    <mergeCell ref="A162:C163"/>
    <mergeCell ref="D162:D163"/>
    <mergeCell ref="E162:E163"/>
    <mergeCell ref="F162:F163"/>
    <mergeCell ref="G162:G163"/>
    <mergeCell ref="H162:I163"/>
    <mergeCell ref="A160:C161"/>
    <mergeCell ref="D160:D161"/>
    <mergeCell ref="E160:E161"/>
    <mergeCell ref="F160:F161"/>
    <mergeCell ref="G160:G161"/>
    <mergeCell ref="H160:I161"/>
    <mergeCell ref="A158:C159"/>
    <mergeCell ref="D158:D159"/>
    <mergeCell ref="E158:E159"/>
    <mergeCell ref="F158:F159"/>
    <mergeCell ref="G158:G159"/>
    <mergeCell ref="H158:I159"/>
    <mergeCell ref="A156:C157"/>
    <mergeCell ref="D156:D157"/>
    <mergeCell ref="E156:E157"/>
    <mergeCell ref="F156:F157"/>
    <mergeCell ref="G156:G157"/>
    <mergeCell ref="H156:I157"/>
    <mergeCell ref="A154:C155"/>
    <mergeCell ref="D154:D155"/>
    <mergeCell ref="E154:E155"/>
    <mergeCell ref="F154:F155"/>
    <mergeCell ref="G154:G155"/>
    <mergeCell ref="H154:I155"/>
    <mergeCell ref="A152:C153"/>
    <mergeCell ref="D152:D153"/>
    <mergeCell ref="E152:E153"/>
    <mergeCell ref="F152:F153"/>
    <mergeCell ref="G152:G153"/>
    <mergeCell ref="H152:I153"/>
    <mergeCell ref="A150:C151"/>
    <mergeCell ref="D150:D151"/>
    <mergeCell ref="E150:E151"/>
    <mergeCell ref="F150:F151"/>
    <mergeCell ref="G150:G151"/>
    <mergeCell ref="H150:I151"/>
    <mergeCell ref="A148:C149"/>
    <mergeCell ref="D148:D149"/>
    <mergeCell ref="E148:E149"/>
    <mergeCell ref="F148:F149"/>
    <mergeCell ref="G148:G149"/>
    <mergeCell ref="H148:I149"/>
    <mergeCell ref="A146:C147"/>
    <mergeCell ref="D146:D147"/>
    <mergeCell ref="E146:E147"/>
    <mergeCell ref="F146:F147"/>
    <mergeCell ref="G146:G147"/>
    <mergeCell ref="H146:I147"/>
    <mergeCell ref="A144:C145"/>
    <mergeCell ref="D144:D145"/>
    <mergeCell ref="E144:E145"/>
    <mergeCell ref="F144:F145"/>
    <mergeCell ref="G144:G145"/>
    <mergeCell ref="H144:I145"/>
    <mergeCell ref="A142:C143"/>
    <mergeCell ref="D142:D143"/>
    <mergeCell ref="E142:E143"/>
    <mergeCell ref="F142:F143"/>
    <mergeCell ref="G142:G143"/>
    <mergeCell ref="H142:I143"/>
    <mergeCell ref="A140:C141"/>
    <mergeCell ref="D140:D141"/>
    <mergeCell ref="E140:E141"/>
    <mergeCell ref="F140:F141"/>
    <mergeCell ref="G140:G141"/>
    <mergeCell ref="H140:I141"/>
    <mergeCell ref="A138:C139"/>
    <mergeCell ref="D138:D139"/>
    <mergeCell ref="E138:E139"/>
    <mergeCell ref="F138:F139"/>
    <mergeCell ref="G138:G139"/>
    <mergeCell ref="H138:I139"/>
    <mergeCell ref="A136:C137"/>
    <mergeCell ref="D136:D137"/>
    <mergeCell ref="E136:E137"/>
    <mergeCell ref="F136:F137"/>
    <mergeCell ref="G136:G137"/>
    <mergeCell ref="H136:I137"/>
    <mergeCell ref="A134:C135"/>
    <mergeCell ref="D134:D135"/>
    <mergeCell ref="E134:E135"/>
    <mergeCell ref="F134:F135"/>
    <mergeCell ref="G134:G135"/>
    <mergeCell ref="H134:I135"/>
    <mergeCell ref="A132:C133"/>
    <mergeCell ref="D132:D133"/>
    <mergeCell ref="E132:E133"/>
    <mergeCell ref="F132:F133"/>
    <mergeCell ref="G132:G133"/>
    <mergeCell ref="H132:I133"/>
    <mergeCell ref="A130:C131"/>
    <mergeCell ref="D130:D131"/>
    <mergeCell ref="E130:E131"/>
    <mergeCell ref="F130:F131"/>
    <mergeCell ref="G130:G131"/>
    <mergeCell ref="H130:I131"/>
    <mergeCell ref="A128:C129"/>
    <mergeCell ref="D128:D129"/>
    <mergeCell ref="E128:E129"/>
    <mergeCell ref="F128:F129"/>
    <mergeCell ref="G128:G129"/>
    <mergeCell ref="H128:I129"/>
    <mergeCell ref="A126:C127"/>
    <mergeCell ref="D126:D127"/>
    <mergeCell ref="E126:E127"/>
    <mergeCell ref="F126:F127"/>
    <mergeCell ref="G126:G127"/>
    <mergeCell ref="H126:I127"/>
    <mergeCell ref="A124:C125"/>
    <mergeCell ref="D124:D125"/>
    <mergeCell ref="E124:E125"/>
    <mergeCell ref="F124:F125"/>
    <mergeCell ref="G124:G125"/>
    <mergeCell ref="H124:I125"/>
    <mergeCell ref="A122:C123"/>
    <mergeCell ref="D122:D123"/>
    <mergeCell ref="E122:E123"/>
    <mergeCell ref="F122:F123"/>
    <mergeCell ref="G122:G123"/>
    <mergeCell ref="H122:I123"/>
    <mergeCell ref="A120:C121"/>
    <mergeCell ref="D120:D121"/>
    <mergeCell ref="E120:E121"/>
    <mergeCell ref="F120:F121"/>
    <mergeCell ref="G120:G121"/>
    <mergeCell ref="H120:I121"/>
    <mergeCell ref="A118:C119"/>
    <mergeCell ref="D118:D119"/>
    <mergeCell ref="E118:E119"/>
    <mergeCell ref="F118:F119"/>
    <mergeCell ref="G118:G119"/>
    <mergeCell ref="H118:I119"/>
    <mergeCell ref="A116:C117"/>
    <mergeCell ref="D116:D117"/>
    <mergeCell ref="E116:E117"/>
    <mergeCell ref="F116:F117"/>
    <mergeCell ref="G116:G117"/>
    <mergeCell ref="H116:I117"/>
    <mergeCell ref="A114:C115"/>
    <mergeCell ref="D114:D115"/>
    <mergeCell ref="E114:E115"/>
    <mergeCell ref="F114:F115"/>
    <mergeCell ref="G114:G115"/>
    <mergeCell ref="H114:I115"/>
    <mergeCell ref="A112:C113"/>
    <mergeCell ref="D112:D113"/>
    <mergeCell ref="E112:E113"/>
    <mergeCell ref="F112:F113"/>
    <mergeCell ref="G112:G113"/>
    <mergeCell ref="H112:I113"/>
    <mergeCell ref="A110:C111"/>
    <mergeCell ref="D110:D111"/>
    <mergeCell ref="E110:E111"/>
    <mergeCell ref="F110:F111"/>
    <mergeCell ref="G110:G111"/>
    <mergeCell ref="H110:I111"/>
    <mergeCell ref="A108:C109"/>
    <mergeCell ref="D108:D109"/>
    <mergeCell ref="E108:E109"/>
    <mergeCell ref="F108:F109"/>
    <mergeCell ref="G108:G109"/>
    <mergeCell ref="H108:I109"/>
    <mergeCell ref="A106:C107"/>
    <mergeCell ref="D106:D107"/>
    <mergeCell ref="E106:E107"/>
    <mergeCell ref="F106:F107"/>
    <mergeCell ref="G106:G107"/>
    <mergeCell ref="H106:I107"/>
    <mergeCell ref="A104:C105"/>
    <mergeCell ref="D104:D105"/>
    <mergeCell ref="E104:E105"/>
    <mergeCell ref="F104:F105"/>
    <mergeCell ref="G104:G105"/>
    <mergeCell ref="H104:I105"/>
    <mergeCell ref="A102:C103"/>
    <mergeCell ref="D102:D103"/>
    <mergeCell ref="E102:E103"/>
    <mergeCell ref="F102:F103"/>
    <mergeCell ref="G102:G103"/>
    <mergeCell ref="H102:I103"/>
    <mergeCell ref="A100:C101"/>
    <mergeCell ref="D100:D101"/>
    <mergeCell ref="E100:E101"/>
    <mergeCell ref="F100:F101"/>
    <mergeCell ref="G100:G101"/>
    <mergeCell ref="H100:I101"/>
    <mergeCell ref="A98:C99"/>
    <mergeCell ref="D98:D99"/>
    <mergeCell ref="E98:E99"/>
    <mergeCell ref="F98:F99"/>
    <mergeCell ref="G98:G99"/>
    <mergeCell ref="H98:I99"/>
    <mergeCell ref="A96:C97"/>
    <mergeCell ref="D96:D97"/>
    <mergeCell ref="E96:E97"/>
    <mergeCell ref="F96:F97"/>
    <mergeCell ref="G96:G97"/>
    <mergeCell ref="H96:I97"/>
    <mergeCell ref="A94:C95"/>
    <mergeCell ref="D94:D95"/>
    <mergeCell ref="E94:E95"/>
    <mergeCell ref="F94:F95"/>
    <mergeCell ref="G94:G95"/>
    <mergeCell ref="H94:I95"/>
    <mergeCell ref="A92:C93"/>
    <mergeCell ref="D92:D93"/>
    <mergeCell ref="E92:E93"/>
    <mergeCell ref="F92:F93"/>
    <mergeCell ref="G92:G93"/>
    <mergeCell ref="H92:I93"/>
    <mergeCell ref="A90:C91"/>
    <mergeCell ref="D90:D91"/>
    <mergeCell ref="E90:E91"/>
    <mergeCell ref="F90:F91"/>
    <mergeCell ref="G90:G91"/>
    <mergeCell ref="H90:I91"/>
    <mergeCell ref="A88:C89"/>
    <mergeCell ref="D88:D89"/>
    <mergeCell ref="E88:E89"/>
    <mergeCell ref="F88:F89"/>
    <mergeCell ref="G88:G89"/>
    <mergeCell ref="H88:I89"/>
    <mergeCell ref="A86:C87"/>
    <mergeCell ref="D86:D87"/>
    <mergeCell ref="E86:E87"/>
    <mergeCell ref="F86:F87"/>
    <mergeCell ref="G86:G87"/>
    <mergeCell ref="H86:I87"/>
    <mergeCell ref="A84:C85"/>
    <mergeCell ref="D84:D85"/>
    <mergeCell ref="E84:E85"/>
    <mergeCell ref="F84:F85"/>
    <mergeCell ref="G84:G85"/>
    <mergeCell ref="H84:I85"/>
    <mergeCell ref="A82:C83"/>
    <mergeCell ref="D82:D83"/>
    <mergeCell ref="E82:E83"/>
    <mergeCell ref="F82:F83"/>
    <mergeCell ref="G82:G83"/>
    <mergeCell ref="H82:I83"/>
    <mergeCell ref="A80:C81"/>
    <mergeCell ref="D80:D81"/>
    <mergeCell ref="E80:E81"/>
    <mergeCell ref="F80:F81"/>
    <mergeCell ref="G80:G81"/>
    <mergeCell ref="H80:I81"/>
    <mergeCell ref="A78:C79"/>
    <mergeCell ref="D78:D79"/>
    <mergeCell ref="E78:E79"/>
    <mergeCell ref="F78:F79"/>
    <mergeCell ref="G78:G79"/>
    <mergeCell ref="H78:I79"/>
    <mergeCell ref="A76:C77"/>
    <mergeCell ref="D76:D77"/>
    <mergeCell ref="E76:E77"/>
    <mergeCell ref="F76:F77"/>
    <mergeCell ref="G76:G77"/>
    <mergeCell ref="H76:I77"/>
    <mergeCell ref="A74:C75"/>
    <mergeCell ref="D74:D75"/>
    <mergeCell ref="E74:E75"/>
    <mergeCell ref="F74:F75"/>
    <mergeCell ref="G74:G75"/>
    <mergeCell ref="H74:I75"/>
    <mergeCell ref="A72:C73"/>
    <mergeCell ref="D72:D73"/>
    <mergeCell ref="E72:E73"/>
    <mergeCell ref="F72:F73"/>
    <mergeCell ref="G72:G73"/>
    <mergeCell ref="H72:I73"/>
    <mergeCell ref="A70:C71"/>
    <mergeCell ref="D70:D71"/>
    <mergeCell ref="E70:E71"/>
    <mergeCell ref="F70:F71"/>
    <mergeCell ref="G70:G71"/>
    <mergeCell ref="H70:I71"/>
    <mergeCell ref="A68:C69"/>
    <mergeCell ref="D68:D69"/>
    <mergeCell ref="E68:E69"/>
    <mergeCell ref="F68:F69"/>
    <mergeCell ref="G68:G69"/>
    <mergeCell ref="H68:I69"/>
    <mergeCell ref="A66:C67"/>
    <mergeCell ref="D66:D67"/>
    <mergeCell ref="E66:E67"/>
    <mergeCell ref="F66:F67"/>
    <mergeCell ref="G66:G67"/>
    <mergeCell ref="H66:I67"/>
    <mergeCell ref="A64:C65"/>
    <mergeCell ref="D64:D65"/>
    <mergeCell ref="E64:E65"/>
    <mergeCell ref="F64:F65"/>
    <mergeCell ref="G64:G65"/>
    <mergeCell ref="H64:I65"/>
    <mergeCell ref="A62:C63"/>
    <mergeCell ref="D62:D63"/>
    <mergeCell ref="E62:E63"/>
    <mergeCell ref="F62:F63"/>
    <mergeCell ref="G62:G63"/>
    <mergeCell ref="H62:I63"/>
    <mergeCell ref="A60:C61"/>
    <mergeCell ref="D60:D61"/>
    <mergeCell ref="E60:E61"/>
    <mergeCell ref="F60:F61"/>
    <mergeCell ref="G60:G61"/>
    <mergeCell ref="H60:I61"/>
    <mergeCell ref="A58:C59"/>
    <mergeCell ref="D58:D59"/>
    <mergeCell ref="E58:E59"/>
    <mergeCell ref="F58:F59"/>
    <mergeCell ref="G58:G59"/>
    <mergeCell ref="H58:I59"/>
    <mergeCell ref="A56:C57"/>
    <mergeCell ref="D56:D57"/>
    <mergeCell ref="E56:E57"/>
    <mergeCell ref="F56:F57"/>
    <mergeCell ref="G56:G57"/>
    <mergeCell ref="H56:I57"/>
    <mergeCell ref="A54:C55"/>
    <mergeCell ref="D54:D55"/>
    <mergeCell ref="E54:E55"/>
    <mergeCell ref="F54:F55"/>
    <mergeCell ref="G54:G55"/>
    <mergeCell ref="H54:I55"/>
    <mergeCell ref="A52:C53"/>
    <mergeCell ref="D52:D53"/>
    <mergeCell ref="E52:E53"/>
    <mergeCell ref="F52:F53"/>
    <mergeCell ref="G52:G53"/>
    <mergeCell ref="H52:I53"/>
    <mergeCell ref="A50:C51"/>
    <mergeCell ref="D50:D51"/>
    <mergeCell ref="E50:E51"/>
    <mergeCell ref="F50:F51"/>
    <mergeCell ref="G50:G51"/>
    <mergeCell ref="H50:I51"/>
    <mergeCell ref="A48:C49"/>
    <mergeCell ref="D48:D49"/>
    <mergeCell ref="E48:E49"/>
    <mergeCell ref="F48:F49"/>
    <mergeCell ref="G48:G49"/>
    <mergeCell ref="H48:I49"/>
    <mergeCell ref="A46:C47"/>
    <mergeCell ref="D46:D47"/>
    <mergeCell ref="E46:E47"/>
    <mergeCell ref="F46:F47"/>
    <mergeCell ref="G46:G47"/>
    <mergeCell ref="H46:I47"/>
    <mergeCell ref="A44:C45"/>
    <mergeCell ref="D44:D45"/>
    <mergeCell ref="E44:E45"/>
    <mergeCell ref="F44:F45"/>
    <mergeCell ref="G44:G45"/>
    <mergeCell ref="H44:I45"/>
    <mergeCell ref="A42:C43"/>
    <mergeCell ref="D42:D43"/>
    <mergeCell ref="E42:E43"/>
    <mergeCell ref="F42:F43"/>
    <mergeCell ref="G42:G43"/>
    <mergeCell ref="H42:I43"/>
    <mergeCell ref="A40:C41"/>
    <mergeCell ref="D40:D41"/>
    <mergeCell ref="E40:E41"/>
    <mergeCell ref="F40:F41"/>
    <mergeCell ref="G40:G41"/>
    <mergeCell ref="H40:I41"/>
    <mergeCell ref="A38:C39"/>
    <mergeCell ref="D38:D39"/>
    <mergeCell ref="E38:E39"/>
    <mergeCell ref="F38:F39"/>
    <mergeCell ref="G38:G39"/>
    <mergeCell ref="H38:I39"/>
    <mergeCell ref="A36:C37"/>
    <mergeCell ref="D36:D37"/>
    <mergeCell ref="E36:E37"/>
    <mergeCell ref="F36:F37"/>
    <mergeCell ref="G36:G37"/>
    <mergeCell ref="H36:I37"/>
    <mergeCell ref="A34:C35"/>
    <mergeCell ref="D34:D35"/>
    <mergeCell ref="E34:E35"/>
    <mergeCell ref="F34:F35"/>
    <mergeCell ref="G34:G35"/>
    <mergeCell ref="H34:I35"/>
    <mergeCell ref="A32:C33"/>
    <mergeCell ref="D32:D33"/>
    <mergeCell ref="E32:E33"/>
    <mergeCell ref="F32:F33"/>
    <mergeCell ref="G32:G33"/>
    <mergeCell ref="H32:I33"/>
    <mergeCell ref="A30:C31"/>
    <mergeCell ref="D30:D31"/>
    <mergeCell ref="E30:E31"/>
    <mergeCell ref="F30:F31"/>
    <mergeCell ref="G30:G31"/>
    <mergeCell ref="H30:I31"/>
    <mergeCell ref="A28:C29"/>
    <mergeCell ref="D28:D29"/>
    <mergeCell ref="E28:E29"/>
    <mergeCell ref="F28:F29"/>
    <mergeCell ref="G28:G29"/>
    <mergeCell ref="H28:I29"/>
    <mergeCell ref="A26:C27"/>
    <mergeCell ref="D26:D27"/>
    <mergeCell ref="E26:E27"/>
    <mergeCell ref="F26:F27"/>
    <mergeCell ref="G26:G27"/>
    <mergeCell ref="H26:I27"/>
    <mergeCell ref="A24:C25"/>
    <mergeCell ref="D24:D25"/>
    <mergeCell ref="E24:E25"/>
    <mergeCell ref="F24:F25"/>
    <mergeCell ref="G24:G25"/>
    <mergeCell ref="H24:I25"/>
    <mergeCell ref="A22:C23"/>
    <mergeCell ref="D22:D23"/>
    <mergeCell ref="E22:E23"/>
    <mergeCell ref="F22:F23"/>
    <mergeCell ref="G22:G23"/>
    <mergeCell ref="H22:I23"/>
    <mergeCell ref="A20:C21"/>
    <mergeCell ref="D20:D21"/>
    <mergeCell ref="E20:E21"/>
    <mergeCell ref="F20:F21"/>
    <mergeCell ref="G20:G21"/>
    <mergeCell ref="H20:I21"/>
    <mergeCell ref="G12:G13"/>
    <mergeCell ref="H12:I13"/>
    <mergeCell ref="A10:C11"/>
    <mergeCell ref="D10:D11"/>
    <mergeCell ref="E10:E11"/>
    <mergeCell ref="F10:F11"/>
    <mergeCell ref="G10:G11"/>
    <mergeCell ref="H10:I11"/>
    <mergeCell ref="A8:C9"/>
    <mergeCell ref="D8:D9"/>
    <mergeCell ref="E8:E9"/>
    <mergeCell ref="F8:F9"/>
    <mergeCell ref="G8:G9"/>
    <mergeCell ref="H8:I9"/>
    <mergeCell ref="A18:C19"/>
    <mergeCell ref="D18:D19"/>
    <mergeCell ref="E18:E19"/>
    <mergeCell ref="F18:F19"/>
    <mergeCell ref="G18:G19"/>
    <mergeCell ref="H18:I19"/>
    <mergeCell ref="A16:C17"/>
    <mergeCell ref="D16:D17"/>
    <mergeCell ref="E16:E17"/>
    <mergeCell ref="F16:F17"/>
    <mergeCell ref="G16:G17"/>
    <mergeCell ref="H16:I17"/>
    <mergeCell ref="A14:C15"/>
    <mergeCell ref="D14:D15"/>
    <mergeCell ref="E14:E15"/>
    <mergeCell ref="F14:F15"/>
    <mergeCell ref="G14:G15"/>
    <mergeCell ref="H14:I15"/>
    <mergeCell ref="J3:K4"/>
    <mergeCell ref="J5:K5"/>
    <mergeCell ref="J6:K7"/>
    <mergeCell ref="J8:K9"/>
    <mergeCell ref="J10:K11"/>
    <mergeCell ref="J12:K13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A5:C5"/>
    <mergeCell ref="H5:I5"/>
    <mergeCell ref="A6:C7"/>
    <mergeCell ref="D6:D7"/>
    <mergeCell ref="E6:E7"/>
    <mergeCell ref="F6:F7"/>
    <mergeCell ref="G6:G7"/>
    <mergeCell ref="H6:I7"/>
    <mergeCell ref="A3:C4"/>
    <mergeCell ref="D3:D4"/>
    <mergeCell ref="E3:G3"/>
    <mergeCell ref="H3:I4"/>
    <mergeCell ref="A12:C13"/>
    <mergeCell ref="D12:D13"/>
    <mergeCell ref="E12:E13"/>
    <mergeCell ref="F12:F13"/>
    <mergeCell ref="J34:K35"/>
    <mergeCell ref="J36:K37"/>
    <mergeCell ref="J38:K39"/>
    <mergeCell ref="J40:K41"/>
    <mergeCell ref="J42:K43"/>
    <mergeCell ref="J44:K45"/>
    <mergeCell ref="J46:K47"/>
    <mergeCell ref="J48:K49"/>
    <mergeCell ref="J50:K51"/>
    <mergeCell ref="J52:K53"/>
    <mergeCell ref="J54:K55"/>
    <mergeCell ref="J56:K57"/>
    <mergeCell ref="J58:K59"/>
    <mergeCell ref="J60:K61"/>
    <mergeCell ref="J62:K63"/>
    <mergeCell ref="J64:K65"/>
    <mergeCell ref="J66:K67"/>
    <mergeCell ref="J68:K69"/>
    <mergeCell ref="J70:K71"/>
    <mergeCell ref="J72:K73"/>
    <mergeCell ref="J74:K75"/>
    <mergeCell ref="J76:K77"/>
    <mergeCell ref="J78:K79"/>
    <mergeCell ref="J80:K81"/>
    <mergeCell ref="J82:K83"/>
    <mergeCell ref="J84:K85"/>
    <mergeCell ref="J86:K87"/>
    <mergeCell ref="J88:K89"/>
    <mergeCell ref="J90:K91"/>
    <mergeCell ref="J92:K93"/>
    <mergeCell ref="J94:K95"/>
    <mergeCell ref="J96:K97"/>
    <mergeCell ref="J98:K99"/>
    <mergeCell ref="J100:K101"/>
    <mergeCell ref="J102:K103"/>
    <mergeCell ref="J104:K105"/>
    <mergeCell ref="J106:K107"/>
    <mergeCell ref="J108:K109"/>
    <mergeCell ref="J110:K111"/>
    <mergeCell ref="J112:K113"/>
    <mergeCell ref="J114:K115"/>
    <mergeCell ref="J116:K117"/>
    <mergeCell ref="J118:K119"/>
    <mergeCell ref="J120:K121"/>
    <mergeCell ref="J122:K123"/>
    <mergeCell ref="J124:K125"/>
    <mergeCell ref="J126:K127"/>
    <mergeCell ref="J128:K129"/>
    <mergeCell ref="J130:K131"/>
    <mergeCell ref="J132:K133"/>
    <mergeCell ref="J134:K135"/>
    <mergeCell ref="J136:K137"/>
    <mergeCell ref="J138:K139"/>
    <mergeCell ref="J140:K141"/>
    <mergeCell ref="J142:K143"/>
    <mergeCell ref="J144:K145"/>
    <mergeCell ref="J146:K147"/>
    <mergeCell ref="J148:K149"/>
    <mergeCell ref="J150:K151"/>
    <mergeCell ref="J152:K153"/>
    <mergeCell ref="J154:K155"/>
    <mergeCell ref="J156:K157"/>
    <mergeCell ref="J158:K159"/>
    <mergeCell ref="J160:K161"/>
    <mergeCell ref="J162:K163"/>
    <mergeCell ref="J164:K165"/>
    <mergeCell ref="J166:K167"/>
    <mergeCell ref="J168:K169"/>
    <mergeCell ref="J170:K171"/>
    <mergeCell ref="J172:K173"/>
    <mergeCell ref="J174:K175"/>
    <mergeCell ref="J176:K177"/>
    <mergeCell ref="J178:K179"/>
    <mergeCell ref="J180:K181"/>
    <mergeCell ref="J182:K183"/>
    <mergeCell ref="J184:K185"/>
    <mergeCell ref="J186:K187"/>
    <mergeCell ref="J188:K189"/>
    <mergeCell ref="J190:K191"/>
    <mergeCell ref="J192:K193"/>
    <mergeCell ref="J194:K195"/>
    <mergeCell ref="J196:K197"/>
    <mergeCell ref="J198:K199"/>
    <mergeCell ref="J200:K201"/>
    <mergeCell ref="J202:K203"/>
    <mergeCell ref="J204:K205"/>
    <mergeCell ref="J206:K207"/>
    <mergeCell ref="J208:K209"/>
    <mergeCell ref="J210:K211"/>
    <mergeCell ref="J212:K213"/>
    <mergeCell ref="J214:K215"/>
    <mergeCell ref="J216:K217"/>
    <mergeCell ref="J218:K219"/>
    <mergeCell ref="J220:K221"/>
    <mergeCell ref="J222:K223"/>
    <mergeCell ref="J224:K225"/>
    <mergeCell ref="J226:K227"/>
    <mergeCell ref="J228:K229"/>
    <mergeCell ref="J230:K231"/>
    <mergeCell ref="J232:K233"/>
    <mergeCell ref="J234:K235"/>
    <mergeCell ref="J236:K237"/>
    <mergeCell ref="J304:K305"/>
    <mergeCell ref="J238:K239"/>
    <mergeCell ref="J240:K241"/>
    <mergeCell ref="J242:K243"/>
    <mergeCell ref="J244:K245"/>
    <mergeCell ref="J246:K247"/>
    <mergeCell ref="J248:K249"/>
    <mergeCell ref="J250:K251"/>
    <mergeCell ref="J252:K253"/>
    <mergeCell ref="J254:K255"/>
    <mergeCell ref="J256:K257"/>
    <mergeCell ref="J258:K259"/>
    <mergeCell ref="J260:K261"/>
    <mergeCell ref="J262:K263"/>
    <mergeCell ref="J264:K265"/>
    <mergeCell ref="J266:K267"/>
    <mergeCell ref="J268:K269"/>
    <mergeCell ref="J270:K271"/>
    <mergeCell ref="J306:K307"/>
    <mergeCell ref="J308:K309"/>
    <mergeCell ref="J310:K311"/>
    <mergeCell ref="J312:K313"/>
    <mergeCell ref="J314:K315"/>
    <mergeCell ref="J316:K317"/>
    <mergeCell ref="J318:K319"/>
    <mergeCell ref="J320:K321"/>
    <mergeCell ref="J322:K323"/>
    <mergeCell ref="J324:K325"/>
    <mergeCell ref="J326:K327"/>
    <mergeCell ref="J328:K329"/>
    <mergeCell ref="J330:K331"/>
    <mergeCell ref="J332:K333"/>
    <mergeCell ref="J334:K335"/>
    <mergeCell ref="J336:K337"/>
    <mergeCell ref="J272:K273"/>
    <mergeCell ref="J274:K275"/>
    <mergeCell ref="J276:K277"/>
    <mergeCell ref="J278:K279"/>
    <mergeCell ref="J280:K281"/>
    <mergeCell ref="J282:K283"/>
    <mergeCell ref="J284:K285"/>
    <mergeCell ref="J286:K287"/>
    <mergeCell ref="J288:K289"/>
    <mergeCell ref="J290:K291"/>
    <mergeCell ref="J292:K293"/>
    <mergeCell ref="J294:K295"/>
    <mergeCell ref="J296:K297"/>
    <mergeCell ref="J298:K299"/>
    <mergeCell ref="J300:K301"/>
    <mergeCell ref="J302:K303"/>
  </mergeCells>
  <pageMargins left="0.25" right="0.25" top="0.75" bottom="0.75" header="0.3" footer="0.3"/>
  <pageSetup paperSize="9" orientation="portrait" r:id="rId1"/>
  <rowBreaks count="9" manualBreakCount="9">
    <brk id="37" max="16383" man="1"/>
    <brk id="71" max="16383" man="1"/>
    <brk id="105" max="16383" man="1"/>
    <brk id="139" max="16383" man="1"/>
    <brk id="171" max="16383" man="1"/>
    <brk id="205" max="16383" man="1"/>
    <brk id="235" max="16383" man="1"/>
    <brk id="269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дней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2025-04-07T05:37:00Z</dcterms:modified>
</cp:coreProperties>
</file>